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05" windowWidth="19440" windowHeight="11565"/>
  </bookViews>
  <sheets>
    <sheet name="štarty" sheetId="1" r:id="rId1"/>
    <sheet name="účasti" sheetId="16" r:id="rId2"/>
    <sheet name="beh" sheetId="17" r:id="rId3"/>
    <sheet name="cross" sheetId="18" r:id="rId4"/>
    <sheet name="mtb" sheetId="19" r:id="rId5"/>
    <sheet name="triatlon" sheetId="20" r:id="rId6"/>
    <sheet name="turistika" sheetId="21" r:id="rId7"/>
    <sheet name="uphill" sheetId="22" r:id="rId8"/>
    <sheet name="tombola" sheetId="23" r:id="rId9"/>
    <sheet name="umiestnenia" sheetId="25" r:id="rId10"/>
    <sheet name="CMS" sheetId="26" r:id="rId11"/>
    <sheet name="top_podujatia" sheetId="28" r:id="rId12"/>
  </sheets>
  <definedNames>
    <definedName name="_xlnm._FilterDatabase" localSheetId="0" hidden="1">štarty!$A$2:$AP$58</definedName>
    <definedName name="_xlnm.Print_Titles" localSheetId="0">štarty!$1:$2</definedName>
    <definedName name="_xlnm.Print_Titles" localSheetId="11">top_podujatia!$1:$1</definedName>
    <definedName name="_xlnm.Print_Area" localSheetId="2">beh!$A$1:$F$23</definedName>
    <definedName name="_xlnm.Print_Area" localSheetId="10">CMS!$A$1:$T$10</definedName>
    <definedName name="_xlnm.Print_Area" localSheetId="3">cross!$A$1:$F$14</definedName>
    <definedName name="_xlnm.Print_Area" localSheetId="4">mtb!$A$1:$F$22</definedName>
    <definedName name="_xlnm.Print_Area" localSheetId="0">štarty!$A$1:$AP$58</definedName>
    <definedName name="_xlnm.Print_Area" localSheetId="8">tombola!$A$1:$G$10</definedName>
    <definedName name="_xlnm.Print_Area" localSheetId="11">top_podujatia!$A$1:$D$57</definedName>
    <definedName name="_xlnm.Print_Area" localSheetId="5">triatlon!$A$1:$F$7</definedName>
    <definedName name="_xlnm.Print_Area" localSheetId="6">turistika!$A$1:$F$7</definedName>
    <definedName name="_xlnm.Print_Area" localSheetId="1">účasti!$A$1:$AN$8</definedName>
    <definedName name="_xlnm.Print_Area" localSheetId="9">umiestnenia!$A$1:$G$6</definedName>
    <definedName name="_xlnm.Print_Area" localSheetId="7">uphill!$A$1:$F$9</definedName>
  </definedNames>
  <calcPr calcId="145621"/>
</workbook>
</file>

<file path=xl/calcChain.xml><?xml version="1.0" encoding="utf-8"?>
<calcChain xmlns="http://schemas.openxmlformats.org/spreadsheetml/2006/main">
  <c r="C10" i="23" l="1"/>
  <c r="C9" i="23"/>
  <c r="B9" i="22"/>
  <c r="B8" i="22"/>
  <c r="B6" i="21"/>
  <c r="B7" i="21"/>
  <c r="B7" i="20"/>
  <c r="B6" i="20"/>
  <c r="B14" i="18"/>
  <c r="B23" i="17"/>
  <c r="B21" i="19"/>
  <c r="B22" i="19" s="1"/>
  <c r="B13" i="18"/>
  <c r="B22" i="17"/>
  <c r="D57" i="28" l="1"/>
  <c r="C8" i="23"/>
  <c r="C6" i="22"/>
  <c r="C5" i="22"/>
  <c r="C4" i="22"/>
  <c r="C3" i="22"/>
  <c r="C2" i="22"/>
  <c r="C4" i="21"/>
  <c r="C3" i="21"/>
  <c r="C2" i="21"/>
  <c r="AN8" i="16"/>
  <c r="C4" i="20"/>
  <c r="C3" i="20"/>
  <c r="C2" i="20"/>
  <c r="C19" i="19"/>
  <c r="C18" i="19"/>
  <c r="C17" i="19"/>
  <c r="C16" i="19"/>
  <c r="C15" i="19"/>
  <c r="C14" i="19"/>
  <c r="C13" i="19"/>
  <c r="C12" i="19"/>
  <c r="C11" i="19"/>
  <c r="C10" i="19"/>
  <c r="C9" i="19"/>
  <c r="C8" i="19"/>
  <c r="C7" i="19"/>
  <c r="C6" i="19"/>
  <c r="C5" i="19"/>
  <c r="C4" i="19"/>
  <c r="C3" i="19"/>
  <c r="C2" i="19"/>
  <c r="C11" i="18"/>
  <c r="C10" i="18"/>
  <c r="C9" i="18"/>
  <c r="C8" i="18"/>
  <c r="C7" i="18"/>
  <c r="C6" i="18"/>
  <c r="C5" i="18"/>
  <c r="C4" i="18"/>
  <c r="C3" i="18"/>
  <c r="C2" i="18"/>
  <c r="C3" i="17"/>
  <c r="C4" i="17"/>
  <c r="C5" i="17"/>
  <c r="C6" i="17"/>
  <c r="C7" i="17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" i="17"/>
  <c r="AM3" i="16"/>
  <c r="AM4" i="16"/>
  <c r="AM5" i="16"/>
  <c r="AM6" i="16"/>
  <c r="AM7" i="16"/>
  <c r="AM8" i="16"/>
  <c r="AM2" i="16"/>
  <c r="T3" i="26" l="1"/>
  <c r="T2" i="26"/>
  <c r="D2" i="23" l="1"/>
  <c r="D5" i="23"/>
  <c r="D4" i="23"/>
  <c r="D6" i="23"/>
  <c r="D3" i="23"/>
  <c r="AP4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3" i="1"/>
  <c r="AP58" i="1" l="1"/>
  <c r="C46" i="1"/>
  <c r="AM2" i="1" l="1"/>
  <c r="C42" i="1"/>
  <c r="AI2" i="1" l="1"/>
  <c r="C10" i="1" l="1"/>
  <c r="C11" i="1"/>
  <c r="C12" i="1"/>
  <c r="C13" i="1"/>
  <c r="C14" i="1"/>
  <c r="C15" i="1"/>
  <c r="C16" i="1"/>
  <c r="C17" i="1"/>
  <c r="C18" i="1"/>
  <c r="C21" i="1"/>
  <c r="C22" i="1"/>
  <c r="C23" i="1"/>
  <c r="C24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40" i="1"/>
  <c r="C43" i="1"/>
  <c r="C44" i="1"/>
  <c r="C45" i="1"/>
  <c r="C47" i="1"/>
  <c r="C48" i="1"/>
  <c r="C49" i="1"/>
  <c r="C50" i="1"/>
  <c r="C51" i="1"/>
  <c r="C53" i="1"/>
  <c r="C54" i="1"/>
  <c r="C55" i="1"/>
  <c r="C56" i="1"/>
  <c r="C57" i="1"/>
  <c r="C9" i="1" l="1"/>
  <c r="C8" i="1"/>
  <c r="C7" i="1"/>
  <c r="C6" i="1"/>
  <c r="C5" i="1"/>
  <c r="C4" i="1"/>
  <c r="C3" i="1"/>
  <c r="AO2" i="1"/>
  <c r="AN2" i="1"/>
  <c r="AL2" i="1"/>
  <c r="AK2" i="1"/>
  <c r="AJ2" i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E2" i="1"/>
  <c r="F2" i="1"/>
</calcChain>
</file>

<file path=xl/comments1.xml><?xml version="1.0" encoding="utf-8"?>
<comments xmlns="http://schemas.openxmlformats.org/spreadsheetml/2006/main">
  <authors>
    <author>Peter Miklian</author>
  </authors>
  <commentList>
    <comment ref="U14" authorId="0">
      <text>
        <r>
          <rPr>
            <b/>
            <sz val="9"/>
            <color indexed="81"/>
            <rFont val="Tahoma"/>
            <family val="2"/>
            <charset val="238"/>
          </rPr>
          <t>Peter Miklian:</t>
        </r>
        <r>
          <rPr>
            <sz val="9"/>
            <color indexed="81"/>
            <rFont val="Tahoma"/>
            <family val="2"/>
            <charset val="238"/>
          </rPr>
          <t xml:space="preserve">
2. cena, 50 €</t>
        </r>
      </text>
    </comment>
    <comment ref="S16" authorId="0">
      <text>
        <r>
          <rPr>
            <b/>
            <sz val="9"/>
            <color indexed="81"/>
            <rFont val="Tahoma"/>
            <family val="2"/>
            <charset val="238"/>
          </rPr>
          <t>Peter Miklian:</t>
        </r>
        <r>
          <rPr>
            <sz val="9"/>
            <color indexed="81"/>
            <rFont val="Tahoma"/>
            <family val="2"/>
            <charset val="238"/>
          </rPr>
          <t xml:space="preserve">
pád na 9,5. km, zlomená ľavá kľúčna kosť</t>
        </r>
      </text>
    </comment>
    <comment ref="U17" authorId="0">
      <text>
        <r>
          <rPr>
            <b/>
            <sz val="9"/>
            <color indexed="81"/>
            <rFont val="Tahoma"/>
            <family val="2"/>
            <charset val="238"/>
          </rPr>
          <t>Peter Miklian:</t>
        </r>
        <r>
          <rPr>
            <sz val="9"/>
            <color indexed="81"/>
            <rFont val="Tahoma"/>
            <family val="2"/>
            <charset val="238"/>
          </rPr>
          <t xml:space="preserve">
3. miesto v kategórii</t>
        </r>
      </text>
    </comment>
    <comment ref="Q18" authorId="0">
      <text>
        <r>
          <rPr>
            <b/>
            <sz val="9"/>
            <color indexed="81"/>
            <rFont val="Tahoma"/>
            <family val="2"/>
            <charset val="238"/>
          </rPr>
          <t>Peter Miklian:</t>
        </r>
        <r>
          <rPr>
            <sz val="9"/>
            <color indexed="81"/>
            <rFont val="Tahoma"/>
            <family val="2"/>
            <charset val="238"/>
          </rPr>
          <t xml:space="preserve">
šiltovka, svetlo na bicykel</t>
        </r>
      </text>
    </comment>
    <comment ref="U27" authorId="0">
      <text>
        <r>
          <rPr>
            <b/>
            <sz val="9"/>
            <color indexed="81"/>
            <rFont val="Tahoma"/>
            <family val="2"/>
            <charset val="238"/>
          </rPr>
          <t>Peter Miklian:</t>
        </r>
        <r>
          <rPr>
            <sz val="9"/>
            <color indexed="81"/>
            <rFont val="Tahoma"/>
            <family val="2"/>
            <charset val="238"/>
          </rPr>
          <t xml:space="preserve">
3. miesto v kategórii aj celkovo</t>
        </r>
      </text>
    </comment>
    <comment ref="V32" authorId="0">
      <text>
        <r>
          <rPr>
            <b/>
            <sz val="9"/>
            <color indexed="81"/>
            <rFont val="Tahoma"/>
            <family val="2"/>
            <charset val="238"/>
          </rPr>
          <t>Peter Miklian:</t>
        </r>
        <r>
          <rPr>
            <sz val="9"/>
            <color indexed="81"/>
            <rFont val="Tahoma"/>
            <family val="2"/>
            <charset val="238"/>
          </rPr>
          <t xml:space="preserve">
3. miesto v kategórii do 34 rokov, neprevzatých 10 € a pohár (šli sme domov)</t>
        </r>
      </text>
    </comment>
    <comment ref="U43" authorId="0">
      <text>
        <r>
          <rPr>
            <b/>
            <sz val="9"/>
            <color indexed="81"/>
            <rFont val="Tahoma"/>
            <family val="2"/>
            <charset val="238"/>
          </rPr>
          <t>Peter Miklian:</t>
        </r>
        <r>
          <rPr>
            <sz val="9"/>
            <color indexed="81"/>
            <rFont val="Tahoma"/>
            <family val="2"/>
            <charset val="238"/>
          </rPr>
          <t xml:space="preserve">
2. miesto v kategórii aj celkovo</t>
        </r>
      </text>
    </comment>
    <comment ref="V43" authorId="0">
      <text>
        <r>
          <rPr>
            <b/>
            <sz val="9"/>
            <color indexed="81"/>
            <rFont val="Tahoma"/>
            <family val="2"/>
            <charset val="238"/>
          </rPr>
          <t>Peter Miklian:</t>
        </r>
        <r>
          <rPr>
            <sz val="9"/>
            <color indexed="81"/>
            <rFont val="Tahoma"/>
            <family val="2"/>
            <charset val="238"/>
          </rPr>
          <t xml:space="preserve">
2. miesto v kategórii, 3. miesto celkovo</t>
        </r>
      </text>
    </comment>
    <comment ref="AC49" authorId="0">
      <text>
        <r>
          <rPr>
            <b/>
            <sz val="9"/>
            <color indexed="81"/>
            <rFont val="Tahoma"/>
            <family val="2"/>
            <charset val="238"/>
          </rPr>
          <t>Peter Miklian:</t>
        </r>
        <r>
          <rPr>
            <sz val="9"/>
            <color indexed="81"/>
            <rFont val="Tahoma"/>
            <family val="2"/>
            <charset val="238"/>
          </rPr>
          <t xml:space="preserve">
v tombole XL termonohavice</t>
        </r>
      </text>
    </comment>
    <comment ref="N51" authorId="0">
      <text>
        <r>
          <rPr>
            <b/>
            <sz val="9"/>
            <color indexed="81"/>
            <rFont val="Tahoma"/>
            <family val="2"/>
            <charset val="238"/>
          </rPr>
          <t>Peter Miklian:</t>
        </r>
        <r>
          <rPr>
            <sz val="9"/>
            <color indexed="81"/>
            <rFont val="Tahoma"/>
            <family val="2"/>
            <charset val="238"/>
          </rPr>
          <t xml:space="preserve">
3. miesto v zmiešaných štafetách</t>
        </r>
      </text>
    </comment>
    <comment ref="S51" authorId="0">
      <text>
        <r>
          <rPr>
            <b/>
            <sz val="9"/>
            <color indexed="81"/>
            <rFont val="Tahoma"/>
            <family val="2"/>
            <charset val="238"/>
          </rPr>
          <t>Peter Miklian:</t>
        </r>
        <r>
          <rPr>
            <sz val="9"/>
            <color indexed="81"/>
            <rFont val="Tahoma"/>
            <family val="2"/>
            <charset val="238"/>
          </rPr>
          <t xml:space="preserve">
3. miesto v zmiešaných štafetách</t>
        </r>
      </text>
    </comment>
    <comment ref="V51" authorId="0">
      <text>
        <r>
          <rPr>
            <b/>
            <sz val="9"/>
            <color indexed="81"/>
            <rFont val="Tahoma"/>
            <family val="2"/>
            <charset val="238"/>
          </rPr>
          <t>Peter Miklian:</t>
        </r>
        <r>
          <rPr>
            <sz val="9"/>
            <color indexed="81"/>
            <rFont val="Tahoma"/>
            <family val="2"/>
            <charset val="238"/>
          </rPr>
          <t xml:space="preserve">
3. miesto v zmiešaných štafetách</t>
        </r>
      </text>
    </comment>
    <comment ref="U56" authorId="0">
      <text>
        <r>
          <rPr>
            <b/>
            <sz val="9"/>
            <color indexed="81"/>
            <rFont val="Tahoma"/>
            <family val="2"/>
            <charset val="238"/>
          </rPr>
          <t>Peter Miklian:</t>
        </r>
        <r>
          <rPr>
            <sz val="9"/>
            <color indexed="81"/>
            <rFont val="Tahoma"/>
            <family val="2"/>
            <charset val="238"/>
          </rPr>
          <t xml:space="preserve">
1. miesto v Novohradskom regióne, ale nebol vyhodnotený, lebo mal v názve tímu "DK"</t>
        </r>
      </text>
    </comment>
  </commentList>
</comments>
</file>

<file path=xl/comments2.xml><?xml version="1.0" encoding="utf-8"?>
<comments xmlns="http://schemas.openxmlformats.org/spreadsheetml/2006/main">
  <authors>
    <author>Peter Miklian</author>
  </authors>
  <commentList>
    <comment ref="G5" authorId="0">
      <text>
        <r>
          <rPr>
            <b/>
            <sz val="9"/>
            <color indexed="81"/>
            <rFont val="Tahoma"/>
            <family val="2"/>
            <charset val="238"/>
          </rPr>
          <t>Peter Miklian:</t>
        </r>
        <r>
          <rPr>
            <sz val="9"/>
            <color indexed="81"/>
            <rFont val="Tahoma"/>
            <family val="2"/>
            <charset val="238"/>
          </rPr>
          <t xml:space="preserve">
nebol vyhodnotený, lebo mal v názve tímu "DK"</t>
        </r>
      </text>
    </comment>
  </commentList>
</comments>
</file>

<file path=xl/comments3.xml><?xml version="1.0" encoding="utf-8"?>
<comments xmlns="http://schemas.openxmlformats.org/spreadsheetml/2006/main">
  <authors>
    <author>Peter Miklian</author>
  </authors>
  <commentList>
    <comment ref="S2" authorId="0">
      <text>
        <r>
          <rPr>
            <b/>
            <sz val="9"/>
            <color indexed="81"/>
            <rFont val="Tahoma"/>
            <family val="2"/>
            <charset val="238"/>
          </rPr>
          <t>Peter Miklian:</t>
        </r>
        <r>
          <rPr>
            <sz val="9"/>
            <color indexed="81"/>
            <rFont val="Tahoma"/>
            <family val="2"/>
            <charset val="238"/>
          </rPr>
          <t xml:space="preserve">
Miso a pekko mali vymenené štarové čísla. V tejto štatistike je to opravené podľa reálneho stavu.</t>
        </r>
      </text>
    </comment>
  </commentList>
</comments>
</file>

<file path=xl/sharedStrings.xml><?xml version="1.0" encoding="utf-8"?>
<sst xmlns="http://schemas.openxmlformats.org/spreadsheetml/2006/main" count="779" uniqueCount="251">
  <si>
    <t>podujatie</t>
  </si>
  <si>
    <t>kategória</t>
  </si>
  <si>
    <t>beh</t>
  </si>
  <si>
    <t>cross</t>
  </si>
  <si>
    <t>MTB</t>
  </si>
  <si>
    <t>uphill</t>
  </si>
  <si>
    <t>Kotman</t>
  </si>
  <si>
    <t>Marcinek</t>
  </si>
  <si>
    <t>Karaba</t>
  </si>
  <si>
    <t>Matlák</t>
  </si>
  <si>
    <t>Karcol</t>
  </si>
  <si>
    <t>Huba</t>
  </si>
  <si>
    <t>Marhavý</t>
  </si>
  <si>
    <t>Bohumeľ</t>
  </si>
  <si>
    <t>Šimková</t>
  </si>
  <si>
    <t>Sokolová</t>
  </si>
  <si>
    <t>Kulková</t>
  </si>
  <si>
    <t>Novák</t>
  </si>
  <si>
    <t>Reháková</t>
  </si>
  <si>
    <t>Zakarovský</t>
  </si>
  <si>
    <t>Erhardtová</t>
  </si>
  <si>
    <t>Poboček</t>
  </si>
  <si>
    <t>Pekárová</t>
  </si>
  <si>
    <t>Chlapečková</t>
  </si>
  <si>
    <t>Bystriansky</t>
  </si>
  <si>
    <t>Mihalovičová</t>
  </si>
  <si>
    <t>Bennár</t>
  </si>
  <si>
    <t>Zacharová</t>
  </si>
  <si>
    <t>Glemba</t>
  </si>
  <si>
    <t>Greško</t>
  </si>
  <si>
    <t>Malejčíková</t>
  </si>
  <si>
    <t>Miklian M.</t>
  </si>
  <si>
    <t>Miklian P.</t>
  </si>
  <si>
    <t>Chytilová</t>
  </si>
  <si>
    <t>Harkabuzík J.</t>
  </si>
  <si>
    <t>Harkabuzík M.</t>
  </si>
  <si>
    <t>triatlon</t>
  </si>
  <si>
    <t>štartujúcich</t>
  </si>
  <si>
    <t>Šúň</t>
  </si>
  <si>
    <t>Gič</t>
  </si>
  <si>
    <t>turistika</t>
  </si>
  <si>
    <t>termín</t>
  </si>
  <si>
    <t>Majcichovská desiatka</t>
  </si>
  <si>
    <t>meno</t>
  </si>
  <si>
    <t>spolu</t>
  </si>
  <si>
    <t>Zimná desiatka</t>
  </si>
  <si>
    <t>Smolenický cross</t>
  </si>
  <si>
    <t>ČSOB Bratislava Marathon polmaratón</t>
  </si>
  <si>
    <t>Národný beh Devín-Bratislava</t>
  </si>
  <si>
    <t>x</t>
  </si>
  <si>
    <t>ČSOB Bratislava Marathon maratón</t>
  </si>
  <si>
    <t>ČSOB Bratislava Marathon štafetový beh</t>
  </si>
  <si>
    <t>Cyklomaratón Medzihorím - Partizánske</t>
  </si>
  <si>
    <t>Svätojurský maratón</t>
  </si>
  <si>
    <t>Fiľakovský cross</t>
  </si>
  <si>
    <t>Country Cross Baba-Kamzík</t>
  </si>
  <si>
    <t>Country Cross Rača-Kamzík</t>
  </si>
  <si>
    <t>Vlkohron</t>
  </si>
  <si>
    <t>Hlavnová</t>
  </si>
  <si>
    <t>Národný beh Malý Devín-Bratislava</t>
  </si>
  <si>
    <t>xT</t>
  </si>
  <si>
    <t>tombola</t>
  </si>
  <si>
    <t>Puvák</t>
  </si>
  <si>
    <t>Častovská 50-ka</t>
  </si>
  <si>
    <t>Beh Tower 115</t>
  </si>
  <si>
    <t>Krasňanská kúria</t>
  </si>
  <si>
    <t>Tesco beh pre život</t>
  </si>
  <si>
    <t>Fatranský maratón</t>
  </si>
  <si>
    <t>Trnavská stovka</t>
  </si>
  <si>
    <t>Oravský cyklomaratón</t>
  </si>
  <si>
    <t>Bednáriková</t>
  </si>
  <si>
    <t>Mariatálsky štvanec</t>
  </si>
  <si>
    <t>Volkswagen Run and Fun štafeta</t>
  </si>
  <si>
    <t>2012-02-25-zimna10_2_12.pdf</t>
  </si>
  <si>
    <t>2012-03-04-majcichovska10_v.xls</t>
  </si>
  <si>
    <t>2012-03-24-smolenicky_kros_v.doc</t>
  </si>
  <si>
    <t>2012-04-15-maly_devin2012.pdf</t>
  </si>
  <si>
    <t>2012-04-21-partizanske12.pdf</t>
  </si>
  <si>
    <t>2012-04-22-cross_country__baba.pdf</t>
  </si>
  <si>
    <t>2012-05-18-v_tower12.pdf</t>
  </si>
  <si>
    <t>2012-05-19-krasn_kuria_jar_v.pdf</t>
  </si>
  <si>
    <t>2012-06-16-mariatalsky_stvanec.pdf</t>
  </si>
  <si>
    <t>2012-06-16-VysledkovaListinaHOB.pdf</t>
  </si>
  <si>
    <t>2012-06-16-VysledkovaListinaM39.pdf</t>
  </si>
  <si>
    <t>2012-06-16-VysledkovaListinaZ34.pdf</t>
  </si>
  <si>
    <t>ČSOB Bratislava Marathon Desiatka</t>
  </si>
  <si>
    <t>2012-04-15-velky_devin2012.pdf
2012-04-15-Narodny_beh_Devin_Bratislava-Dynamo.xls
2012-04-15-timy2012.pdf
2012-04-15-timy2012_bez_mien.pdf</t>
  </si>
  <si>
    <t>2012-05-05-vlkanova_42km.pdf
2012-05-05-vlkanova_30km.pdf</t>
  </si>
  <si>
    <t>-</t>
  </si>
  <si>
    <t>2012-06-09-v_orava44_12.pdf
2012-06-09-v_orava25_12.pdf</t>
  </si>
  <si>
    <t>H-Tiathlon Borský Mikuláš</t>
  </si>
  <si>
    <t>Beh oslobodenia Turian</t>
  </si>
  <si>
    <t>2012-04-07-beh_osl_turian_2012_vysl.xls</t>
  </si>
  <si>
    <t>2012-04-28-jur2012.pdf</t>
  </si>
  <si>
    <t>2012-04-28-Fiľakovský_cross.mht</t>
  </si>
  <si>
    <t>2012-06-02-fatran58_12.pdf</t>
  </si>
  <si>
    <t>2012-06-17-3x4km_VW.pdf</t>
  </si>
  <si>
    <t>2012-05-26-borsky_mikulas_2012.xlsx</t>
  </si>
  <si>
    <t>TJ Dynamo 2012</t>
  </si>
  <si>
    <t>2012-06-24-polud_grun_v.pdf.pdf</t>
  </si>
  <si>
    <t>Beh na Poludňový grúň</t>
  </si>
  <si>
    <t>Súľovský cyklomaratón</t>
  </si>
  <si>
    <t>2012-06-23-sulov48_12.pdf</t>
  </si>
  <si>
    <t>2012-06-30-okolo_BA_32_km.pdf
2012-06-30-okolo_BA_55_km.pdf</t>
  </si>
  <si>
    <t>OkoloBratislavy</t>
  </si>
  <si>
    <t>Beh cez Hornoorešanské vŕšky</t>
  </si>
  <si>
    <t>2012-06-30-vysledky_hk.jpg</t>
  </si>
  <si>
    <t>Svätojurský blesk</t>
  </si>
  <si>
    <t>Nízkotatranská stíhačka</t>
  </si>
  <si>
    <t>Malženická 13ka</t>
  </si>
  <si>
    <t>2012-07-14-NTS 2012 _ NTS 2012 results « Nízkotatranská stíhačka.mht</t>
  </si>
  <si>
    <t>2012-07-05-jursky_blesk2012.pdf</t>
  </si>
  <si>
    <t>2012-07-17-M13_vysledkova listina-2012 (4).pdf
2012-07-17-M13_vysledkova listina-2012 (3).xls</t>
  </si>
  <si>
    <t>2012-07-15-kras_kuria_leto_v.xls</t>
  </si>
  <si>
    <t>Oravaman</t>
  </si>
  <si>
    <t>Belská hodová sedmička</t>
  </si>
  <si>
    <t>2012-07-21-belska7_v.pdf</t>
  </si>
  <si>
    <t>2012-07-21-Oravaman_vysledky.pdf</t>
  </si>
  <si>
    <t>Kellys Greenbike Tour</t>
  </si>
  <si>
    <t>RUNSHOP INOV8 MIX 3</t>
  </si>
  <si>
    <t>Triatlon pre všetkých</t>
  </si>
  <si>
    <t>Kobyla má malý bok</t>
  </si>
  <si>
    <t>Biketour Brezno</t>
  </si>
  <si>
    <t>Majstrovstvá SR štafiet v crosse</t>
  </si>
  <si>
    <t>Sliacky</t>
  </si>
  <si>
    <t>Mariatálska korida</t>
  </si>
  <si>
    <t>Beh Devínskou Kobylou</t>
  </si>
  <si>
    <t>Študentký beh</t>
  </si>
  <si>
    <t>Vianočný beh mesta Lučenec</t>
  </si>
  <si>
    <t>Silvestrovský beh cez bratislavské mosty</t>
  </si>
  <si>
    <t>2012-08-18-greenbike_34km.pdf</t>
  </si>
  <si>
    <t>2012-09-01-runshop_inov8.pdf</t>
  </si>
  <si>
    <t>2012-09-29-Kobyla ma maly bok - Kocky na kolesach.mht</t>
  </si>
  <si>
    <t>2012-09-30_vysledky_krasnanska_kuria.xls</t>
  </si>
  <si>
    <t>2012-10-27-kobyla12.pdf</t>
  </si>
  <si>
    <t>2012-12-26_lucenec_vianocny_v.pdf</t>
  </si>
  <si>
    <t>1. zimná desiatka</t>
  </si>
  <si>
    <t>2012-12-31-silvester12_ba.pdf</t>
  </si>
  <si>
    <t>2012-12-08-zimna10_1_12.pdf</t>
  </si>
  <si>
    <t>2012-11-11-student12_1.pdf</t>
  </si>
  <si>
    <t>2012-10-13-firemne_stafety2012.pdf</t>
  </si>
  <si>
    <t>13.10.2012</t>
  </si>
  <si>
    <t>2012-09-29-brezno_12_42km.pdf
2012-09-29-brezno_12_23km.pdf</t>
  </si>
  <si>
    <t>2012-09-01_casta_v.doc</t>
  </si>
  <si>
    <t>Mraznické chodníčky</t>
  </si>
  <si>
    <t>H-Triathlon Senica</t>
  </si>
  <si>
    <t>2012-08-29-1346221127_sb_vysledkova_listina_h-triathlon_senica2012.xlsx</t>
  </si>
  <si>
    <t>River Park Bratislava Nightrun</t>
  </si>
  <si>
    <t>2012-09-15-night_run2012.pdf</t>
  </si>
  <si>
    <t>2012-09-09-finale_zeny.pdf</t>
  </si>
  <si>
    <t>Dynamo Okolo Tatier</t>
  </si>
  <si>
    <t>Vojtek</t>
  </si>
  <si>
    <t>Dynamo MTB Italia</t>
  </si>
  <si>
    <t>2012-09-09-nitra12_polmaraton.pdf</t>
  </si>
  <si>
    <t>City Sports polmaratón</t>
  </si>
  <si>
    <t>počet účastí</t>
  </si>
  <si>
    <t>kategória\meno</t>
  </si>
  <si>
    <t>štartov</t>
  </si>
  <si>
    <t>percentuálna úspešnosť</t>
  </si>
  <si>
    <t>3. miesto v zmiešaných štafetách</t>
  </si>
  <si>
    <t>2. miesto v kategórii aj celkovo</t>
  </si>
  <si>
    <t>3. miesto v kategórii aj celkovo</t>
  </si>
  <si>
    <t>3. miesto v kategórii</t>
  </si>
  <si>
    <t>3. miesto v kategórii do 34 rokov</t>
  </si>
  <si>
    <t>1. miesto v Novohradskom regióne</t>
  </si>
  <si>
    <t>2. miesto v kategórii,
3. miesto celkovo</t>
  </si>
  <si>
    <t>Por.</t>
  </si>
  <si>
    <t>Meno</t>
  </si>
  <si>
    <t xml:space="preserve">Priezvisko </t>
  </si>
  <si>
    <t>Štát</t>
  </si>
  <si>
    <t>Mesto</t>
  </si>
  <si>
    <t>Body CELKOM</t>
  </si>
  <si>
    <t>Peter</t>
  </si>
  <si>
    <t>Miklian</t>
  </si>
  <si>
    <t>SVK</t>
  </si>
  <si>
    <t>Kalinovo</t>
  </si>
  <si>
    <t>Martin</t>
  </si>
  <si>
    <t>Michal</t>
  </si>
  <si>
    <t>Harkabuzík</t>
  </si>
  <si>
    <t>Dolný Kubín</t>
  </si>
  <si>
    <t>Juraj</t>
  </si>
  <si>
    <t>Harkabuzik</t>
  </si>
  <si>
    <t>Dolny Kubin</t>
  </si>
  <si>
    <t>Ľubomír</t>
  </si>
  <si>
    <t>Mikuláš</t>
  </si>
  <si>
    <t>Ján</t>
  </si>
  <si>
    <t>Lučenec</t>
  </si>
  <si>
    <t>Matej</t>
  </si>
  <si>
    <t>Zakarovsky</t>
  </si>
  <si>
    <t>Presov</t>
  </si>
  <si>
    <t>Maratón Medzihorím - Partizánske</t>
  </si>
  <si>
    <t>KAKTUS BIKE Svätojurský maratón - Svätý Jur</t>
  </si>
  <si>
    <t>BBB Vlko – Hron cyklomaratón - Hronsek</t>
  </si>
  <si>
    <t>FATRANSKÝ MTB MARATÓN - Rajecké Teplice</t>
  </si>
  <si>
    <t>Oravský cyklomaratón - Dolný Kubín</t>
  </si>
  <si>
    <t>1. košický bikemaratón - Košice</t>
  </si>
  <si>
    <t>Salzkammergut Trophy - Bad Goisern - Austria</t>
  </si>
  <si>
    <t>Hornohradský Merida MTB maratón - (Málinec)</t>
  </si>
  <si>
    <t>DEMA HORAL ALTO MTB maratón - Svit - Nízke Tatry</t>
  </si>
  <si>
    <t>MERIDA Zelená stopa SNP - Banská Bystrica</t>
  </si>
  <si>
    <t>Kráľovský MTB maratón - Granč - Petrovce</t>
  </si>
  <si>
    <t>Davorin XCM Slovak Paradise - Hrabušice – Podlesok</t>
  </si>
  <si>
    <t>MTB tour Kremnica - Skalka</t>
  </si>
  <si>
    <t>JAKI KELLY´S Biketour Brezno - Brezno</t>
  </si>
  <si>
    <t>25.02.2012</t>
  </si>
  <si>
    <t>04.03.2012</t>
  </si>
  <si>
    <t>24.03.2012</t>
  </si>
  <si>
    <t>16.06.2012</t>
  </si>
  <si>
    <t>07.04.2012</t>
  </si>
  <si>
    <t>15.04.2012</t>
  </si>
  <si>
    <t>21.04.2012</t>
  </si>
  <si>
    <t>22.04.2012</t>
  </si>
  <si>
    <t>28.04.2012</t>
  </si>
  <si>
    <t>05.05.2012</t>
  </si>
  <si>
    <t>18.05.2012</t>
  </si>
  <si>
    <t>19.05.2012</t>
  </si>
  <si>
    <t>02.06.2012</t>
  </si>
  <si>
    <t>26.05.2012</t>
  </si>
  <si>
    <t>09.06.2012</t>
  </si>
  <si>
    <t>17.06.2012</t>
  </si>
  <si>
    <t>23.06.2012</t>
  </si>
  <si>
    <t>24.06.2012</t>
  </si>
  <si>
    <t>30.06.2012</t>
  </si>
  <si>
    <t>05.07.2012</t>
  </si>
  <si>
    <t>14.07.2012</t>
  </si>
  <si>
    <t>17.07.2012</t>
  </si>
  <si>
    <t>15.07.2012</t>
  </si>
  <si>
    <t>21.07.2012</t>
  </si>
  <si>
    <t>18.08.2012</t>
  </si>
  <si>
    <t>29.08.2012</t>
  </si>
  <si>
    <t>01.09.2012</t>
  </si>
  <si>
    <t>09.09.2012</t>
  </si>
  <si>
    <t>15.09.2012</t>
  </si>
  <si>
    <t>29.09.2012</t>
  </si>
  <si>
    <t>30.09.2012</t>
  </si>
  <si>
    <t>27.10.2012</t>
  </si>
  <si>
    <t>11.11.2012</t>
  </si>
  <si>
    <t>08.12.2012</t>
  </si>
  <si>
    <t>26.12.2012</t>
  </si>
  <si>
    <t>31.12.2012</t>
  </si>
  <si>
    <t>spolu podujatí</t>
  </si>
  <si>
    <t>;</t>
  </si>
  <si>
    <t>podujatí spolu:</t>
  </si>
  <si>
    <t>percento účastí</t>
  </si>
  <si>
    <t>spolu účastí</t>
  </si>
  <si>
    <t>spolu štartov</t>
  </si>
  <si>
    <t>priemerná účasť</t>
  </si>
  <si>
    <t>štartov spolu</t>
  </si>
  <si>
    <t>podujatí spolu</t>
  </si>
  <si>
    <t>výhier na podujatie</t>
  </si>
  <si>
    <t>výhier na štart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</si>
</sst>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;@"/>
    <numFmt numFmtId="165" formatCode="dd/mm/yyyy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1"/>
      <name val="Calibri"/>
      <family val="2"/>
      <scheme val="minor"/>
    </font>
    <font>
      <b/>
      <u/>
      <sz val="2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D7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A67D3D"/>
        <bgColor indexed="64"/>
      </patternFill>
    </fill>
    <fill>
      <patternFill patternType="solid">
        <fgColor theme="4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Dashed">
        <color auto="1"/>
      </bottom>
      <diagonal/>
    </border>
    <border>
      <left/>
      <right style="thin">
        <color auto="1"/>
      </right>
      <top/>
      <bottom style="mediumDashed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Dash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6" xfId="0" applyBorder="1" applyAlignment="1">
      <alignment vertical="top" wrapText="1"/>
    </xf>
    <xf numFmtId="14" fontId="0" fillId="0" borderId="17" xfId="0" applyNumberFormat="1" applyBorder="1" applyAlignment="1">
      <alignment vertical="top" wrapText="1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14" fontId="0" fillId="0" borderId="20" xfId="0" applyNumberFormat="1" applyBorder="1" applyAlignment="1">
      <alignment vertical="top" wrapText="1"/>
    </xf>
    <xf numFmtId="0" fontId="0" fillId="0" borderId="21" xfId="0" applyBorder="1" applyAlignment="1">
      <alignment vertical="top"/>
    </xf>
    <xf numFmtId="0" fontId="0" fillId="0" borderId="0" xfId="0" applyBorder="1" applyAlignment="1">
      <alignment wrapText="1"/>
    </xf>
    <xf numFmtId="14" fontId="0" fillId="0" borderId="0" xfId="0" applyNumberFormat="1" applyBorder="1" applyAlignment="1">
      <alignment wrapText="1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5" borderId="19" xfId="0" applyFill="1" applyBorder="1" applyAlignment="1">
      <alignment horizontal="left"/>
    </xf>
    <xf numFmtId="0" fontId="0" fillId="6" borderId="19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0" fillId="7" borderId="19" xfId="0" applyFill="1" applyBorder="1" applyAlignment="1">
      <alignment horizontal="left"/>
    </xf>
    <xf numFmtId="0" fontId="0" fillId="8" borderId="19" xfId="0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0" fontId="1" fillId="4" borderId="22" xfId="0" applyFont="1" applyFill="1" applyBorder="1" applyAlignment="1">
      <alignment horizontal="left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6" fillId="0" borderId="17" xfId="1" applyBorder="1" applyAlignment="1">
      <alignment vertical="top" wrapText="1"/>
    </xf>
    <xf numFmtId="0" fontId="6" fillId="0" borderId="20" xfId="1" applyBorder="1" applyAlignment="1">
      <alignment vertical="top" wrapText="1"/>
    </xf>
    <xf numFmtId="0" fontId="1" fillId="0" borderId="16" xfId="0" applyFont="1" applyBorder="1" applyAlignment="1">
      <alignment horizontal="center" vertical="center" textRotation="90" wrapText="1"/>
    </xf>
    <xf numFmtId="0" fontId="4" fillId="0" borderId="2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13" xfId="0" applyFont="1" applyBorder="1" applyAlignment="1">
      <alignment horizontal="center" vertical="center" wrapText="1"/>
    </xf>
    <xf numFmtId="0" fontId="1" fillId="4" borderId="27" xfId="0" applyFont="1" applyFill="1" applyBorder="1" applyAlignment="1">
      <alignment textRotation="90"/>
    </xf>
    <xf numFmtId="0" fontId="1" fillId="4" borderId="28" xfId="0" applyFont="1" applyFill="1" applyBorder="1" applyAlignment="1">
      <alignment textRotation="90"/>
    </xf>
    <xf numFmtId="0" fontId="1" fillId="4" borderId="29" xfId="0" applyFont="1" applyFill="1" applyBorder="1" applyAlignment="1">
      <alignment textRotation="90"/>
    </xf>
    <xf numFmtId="0" fontId="0" fillId="0" borderId="30" xfId="0" applyNumberFormat="1" applyBorder="1" applyAlignment="1">
      <alignment horizontal="center" vertical="center"/>
    </xf>
    <xf numFmtId="0" fontId="0" fillId="0" borderId="31" xfId="0" applyNumberFormat="1" applyBorder="1" applyAlignment="1">
      <alignment horizontal="center" vertical="center"/>
    </xf>
    <xf numFmtId="0" fontId="0" fillId="0" borderId="32" xfId="0" applyNumberFormat="1" applyBorder="1" applyAlignment="1">
      <alignment horizontal="center" vertical="center"/>
    </xf>
    <xf numFmtId="0" fontId="1" fillId="4" borderId="28" xfId="0" applyNumberFormat="1" applyFont="1" applyFill="1" applyBorder="1" applyAlignment="1">
      <alignment horizontal="center" vertical="center"/>
    </xf>
    <xf numFmtId="0" fontId="1" fillId="4" borderId="27" xfId="0" applyNumberFormat="1" applyFont="1" applyFill="1" applyBorder="1" applyAlignment="1">
      <alignment horizontal="center" vertical="center"/>
    </xf>
    <xf numFmtId="0" fontId="1" fillId="4" borderId="29" xfId="0" applyNumberFormat="1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0" fillId="11" borderId="33" xfId="0" applyFill="1" applyBorder="1"/>
    <xf numFmtId="0" fontId="0" fillId="11" borderId="34" xfId="0" applyFill="1" applyBorder="1"/>
    <xf numFmtId="0" fontId="0" fillId="12" borderId="35" xfId="0" applyFill="1" applyBorder="1"/>
    <xf numFmtId="0" fontId="0" fillId="12" borderId="36" xfId="0" applyFill="1" applyBorder="1"/>
    <xf numFmtId="0" fontId="0" fillId="13" borderId="37" xfId="0" applyFill="1" applyBorder="1"/>
    <xf numFmtId="0" fontId="0" fillId="13" borderId="38" xfId="0" applyFill="1" applyBorder="1"/>
    <xf numFmtId="10" fontId="0" fillId="0" borderId="0" xfId="0" applyNumberFormat="1"/>
    <xf numFmtId="0" fontId="1" fillId="0" borderId="0" xfId="0" applyFont="1" applyAlignment="1">
      <alignment horizontal="center" vertical="center" wrapText="1"/>
    </xf>
    <xf numFmtId="0" fontId="0" fillId="11" borderId="40" xfId="0" applyFill="1" applyBorder="1"/>
    <xf numFmtId="10" fontId="0" fillId="11" borderId="34" xfId="0" applyNumberFormat="1" applyFill="1" applyBorder="1"/>
    <xf numFmtId="0" fontId="0" fillId="12" borderId="0" xfId="0" applyFill="1" applyBorder="1"/>
    <xf numFmtId="10" fontId="0" fillId="12" borderId="36" xfId="0" applyNumberFormat="1" applyFill="1" applyBorder="1"/>
    <xf numFmtId="0" fontId="0" fillId="13" borderId="41" xfId="0" applyFill="1" applyBorder="1"/>
    <xf numFmtId="10" fontId="0" fillId="13" borderId="38" xfId="0" applyNumberFormat="1" applyFill="1" applyBorder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1" fillId="10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/>
    </xf>
    <xf numFmtId="0" fontId="0" fillId="0" borderId="8" xfId="0" applyBorder="1"/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/>
    </xf>
    <xf numFmtId="0" fontId="0" fillId="0" borderId="11" xfId="0" applyBorder="1"/>
    <xf numFmtId="0" fontId="0" fillId="0" borderId="23" xfId="0" applyBorder="1" applyAlignment="1">
      <alignment vertical="top" wrapText="1"/>
    </xf>
    <xf numFmtId="0" fontId="6" fillId="0" borderId="40" xfId="1" applyBorder="1" applyAlignment="1">
      <alignment vertical="top" wrapText="1"/>
    </xf>
    <xf numFmtId="14" fontId="0" fillId="0" borderId="40" xfId="0" applyNumberFormat="1" applyBorder="1" applyAlignment="1">
      <alignment vertical="top" wrapText="1"/>
    </xf>
    <xf numFmtId="0" fontId="0" fillId="0" borderId="50" xfId="0" applyBorder="1" applyAlignment="1">
      <alignment vertical="top"/>
    </xf>
    <xf numFmtId="0" fontId="4" fillId="0" borderId="23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1" fillId="0" borderId="47" xfId="0" applyFont="1" applyBorder="1" applyAlignment="1">
      <alignment vertical="top" wrapText="1"/>
    </xf>
    <xf numFmtId="0" fontId="1" fillId="0" borderId="48" xfId="0" applyFont="1" applyBorder="1" applyAlignment="1">
      <alignment vertical="top" wrapText="1"/>
    </xf>
    <xf numFmtId="49" fontId="1" fillId="0" borderId="48" xfId="0" applyNumberFormat="1" applyFont="1" applyBorder="1" applyAlignment="1">
      <alignment vertical="top" wrapText="1"/>
    </xf>
    <xf numFmtId="0" fontId="1" fillId="0" borderId="49" xfId="0" applyFont="1" applyBorder="1" applyAlignment="1">
      <alignment vertical="top"/>
    </xf>
    <xf numFmtId="0" fontId="1" fillId="0" borderId="4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1" fillId="9" borderId="22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/>
    </xf>
    <xf numFmtId="2" fontId="0" fillId="11" borderId="34" xfId="0" applyNumberFormat="1" applyFill="1" applyBorder="1"/>
    <xf numFmtId="2" fontId="0" fillId="12" borderId="36" xfId="0" applyNumberFormat="1" applyFill="1" applyBorder="1"/>
    <xf numFmtId="2" fontId="0" fillId="13" borderId="38" xfId="0" applyNumberFormat="1" applyFill="1" applyBorder="1"/>
    <xf numFmtId="2" fontId="0" fillId="0" borderId="0" xfId="0" applyNumberFormat="1"/>
    <xf numFmtId="2" fontId="0" fillId="11" borderId="40" xfId="0" applyNumberFormat="1" applyFill="1" applyBorder="1"/>
    <xf numFmtId="2" fontId="0" fillId="11" borderId="33" xfId="0" applyNumberFormat="1" applyFill="1" applyBorder="1"/>
    <xf numFmtId="2" fontId="0" fillId="12" borderId="0" xfId="0" applyNumberFormat="1" applyFill="1" applyBorder="1"/>
    <xf numFmtId="2" fontId="0" fillId="12" borderId="35" xfId="0" applyNumberFormat="1" applyFill="1" applyBorder="1"/>
    <xf numFmtId="2" fontId="0" fillId="13" borderId="41" xfId="0" applyNumberFormat="1" applyFill="1" applyBorder="1"/>
    <xf numFmtId="2" fontId="0" fillId="13" borderId="37" xfId="0" applyNumberFormat="1" applyFill="1" applyBorder="1"/>
    <xf numFmtId="0" fontId="1" fillId="4" borderId="55" xfId="0" applyFont="1" applyFill="1" applyBorder="1" applyAlignment="1">
      <alignment textRotation="90"/>
    </xf>
    <xf numFmtId="0" fontId="0" fillId="14" borderId="53" xfId="0" applyFill="1" applyBorder="1"/>
    <xf numFmtId="0" fontId="0" fillId="5" borderId="54" xfId="0" applyFill="1" applyBorder="1"/>
    <xf numFmtId="0" fontId="0" fillId="3" borderId="54" xfId="0" applyFill="1" applyBorder="1"/>
    <xf numFmtId="0" fontId="0" fillId="8" borderId="54" xfId="0" applyFill="1" applyBorder="1"/>
    <xf numFmtId="0" fontId="0" fillId="7" borderId="54" xfId="0" applyFill="1" applyBorder="1"/>
    <xf numFmtId="0" fontId="0" fillId="2" borderId="56" xfId="0" applyFill="1" applyBorder="1"/>
    <xf numFmtId="0" fontId="1" fillId="9" borderId="22" xfId="0" applyFont="1" applyFill="1" applyBorder="1"/>
    <xf numFmtId="0" fontId="1" fillId="14" borderId="0" xfId="0" applyFont="1" applyFill="1" applyAlignment="1">
      <alignment horizontal="right" vertical="center"/>
    </xf>
    <xf numFmtId="0" fontId="1" fillId="5" borderId="0" xfId="0" applyFont="1" applyFill="1" applyAlignment="1">
      <alignment horizontal="right" vertical="center"/>
    </xf>
    <xf numFmtId="0" fontId="1" fillId="3" borderId="0" xfId="0" applyFont="1" applyFill="1" applyAlignment="1">
      <alignment horizontal="right" vertical="center"/>
    </xf>
    <xf numFmtId="0" fontId="1" fillId="8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10" fontId="1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0" fillId="0" borderId="30" xfId="0" applyBorder="1" applyAlignment="1">
      <alignment vertical="top" wrapText="1"/>
    </xf>
    <xf numFmtId="0" fontId="0" fillId="0" borderId="31" xfId="0" applyBorder="1" applyAlignment="1">
      <alignment vertical="top"/>
    </xf>
    <xf numFmtId="0" fontId="0" fillId="0" borderId="32" xfId="0" applyBorder="1"/>
    <xf numFmtId="0" fontId="0" fillId="0" borderId="48" xfId="0" applyBorder="1"/>
    <xf numFmtId="0" fontId="1" fillId="0" borderId="29" xfId="0" applyFont="1" applyBorder="1"/>
    <xf numFmtId="164" fontId="1" fillId="0" borderId="0" xfId="0" applyNumberFormat="1" applyFont="1" applyBorder="1" applyAlignment="1">
      <alignment horizontal="center" vertical="center" wrapText="1"/>
    </xf>
    <xf numFmtId="165" fontId="0" fillId="0" borderId="10" xfId="0" applyNumberFormat="1" applyBorder="1" applyAlignment="1">
      <alignment horizontal="left" vertical="top" wrapText="1"/>
    </xf>
    <xf numFmtId="165" fontId="0" fillId="0" borderId="7" xfId="0" applyNumberFormat="1" applyBorder="1" applyAlignment="1">
      <alignment horizontal="left" vertical="top" wrapText="1"/>
    </xf>
    <xf numFmtId="165" fontId="0" fillId="0" borderId="31" xfId="0" applyNumberFormat="1" applyBorder="1" applyAlignment="1">
      <alignment horizontal="left" vertical="top" wrapText="1"/>
    </xf>
    <xf numFmtId="164" fontId="0" fillId="0" borderId="48" xfId="0" applyNumberFormat="1" applyBorder="1" applyAlignment="1">
      <alignment horizontal="left"/>
    </xf>
    <xf numFmtId="164" fontId="0" fillId="0" borderId="0" xfId="0" applyNumberFormat="1" applyBorder="1" applyAlignment="1">
      <alignment horizontal="left"/>
    </xf>
    <xf numFmtId="2" fontId="1" fillId="0" borderId="0" xfId="0" applyNumberFormat="1" applyFont="1"/>
    <xf numFmtId="0" fontId="1" fillId="0" borderId="0" xfId="0" applyFont="1" applyFill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</cellXfs>
  <cellStyles count="2">
    <cellStyle name="Hypertextové prepojenie" xfId="1" builtinId="8"/>
    <cellStyle name="Normálna" xfId="0" builtinId="0"/>
  </cellStyles>
  <dxfs count="48"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2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2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2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2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2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2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2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2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A67D3D"/>
      <color rgb="FF8C7853"/>
      <color rgb="FFC0C0C0"/>
      <color rgb="FFCD7F32"/>
      <color rgb="FFFFD700"/>
      <color rgb="FF965A38"/>
      <color rgb="FFA8A8A8"/>
      <color rgb="FFC9891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2012-12-26_lucenec_vianocny_v.pdf" TargetMode="External"/><Relationship Id="rId18" Type="http://schemas.openxmlformats.org/officeDocument/2006/relationships/hyperlink" Target="2012-09-30_vysledky_krasnanska_kuria.xls" TargetMode="External"/><Relationship Id="rId26" Type="http://schemas.openxmlformats.org/officeDocument/2006/relationships/hyperlink" Target="2012-05-18-v_tower12.pdf" TargetMode="External"/><Relationship Id="rId39" Type="http://schemas.openxmlformats.org/officeDocument/2006/relationships/hyperlink" Target="2012-07-17-M13_vysledkova%20listina-2012%20(3).xls" TargetMode="External"/><Relationship Id="rId3" Type="http://schemas.openxmlformats.org/officeDocument/2006/relationships/hyperlink" Target="2012-03-24-smolenicky_kros_v.doc" TargetMode="External"/><Relationship Id="rId21" Type="http://schemas.openxmlformats.org/officeDocument/2006/relationships/hyperlink" Target="2012-04-22-cross_country__baba.pdf" TargetMode="External"/><Relationship Id="rId34" Type="http://schemas.openxmlformats.org/officeDocument/2006/relationships/hyperlink" Target="2012-06-24-polud_grun_v.pdf.pdf" TargetMode="External"/><Relationship Id="rId42" Type="http://schemas.openxmlformats.org/officeDocument/2006/relationships/hyperlink" Target="2012-07-21-belska7_v.pdf" TargetMode="External"/><Relationship Id="rId47" Type="http://schemas.openxmlformats.org/officeDocument/2006/relationships/hyperlink" Target="2012-09-09-finale_zeny.pdf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2012-06-16-VysledkovaListinaZ34.pdf" TargetMode="External"/><Relationship Id="rId12" Type="http://schemas.openxmlformats.org/officeDocument/2006/relationships/hyperlink" Target="2012-12-31-silvester12_ba.pdf" TargetMode="External"/><Relationship Id="rId17" Type="http://schemas.openxmlformats.org/officeDocument/2006/relationships/hyperlink" Target="2012-10-13-firemne_stafety2012.pdf" TargetMode="External"/><Relationship Id="rId25" Type="http://schemas.openxmlformats.org/officeDocument/2006/relationships/hyperlink" Target="2012-05-05-vlkanova_42km.pdf" TargetMode="External"/><Relationship Id="rId33" Type="http://schemas.openxmlformats.org/officeDocument/2006/relationships/hyperlink" Target="2012-06-23-sulov48_12.pdf" TargetMode="External"/><Relationship Id="rId38" Type="http://schemas.openxmlformats.org/officeDocument/2006/relationships/hyperlink" Target="2012-07-14-NTS%202012%20_%20NTS%202012%20results%20&#171;%20N&#237;zkotatransk&#225;%20st&#237;ha&#269;ka.mht" TargetMode="External"/><Relationship Id="rId46" Type="http://schemas.openxmlformats.org/officeDocument/2006/relationships/hyperlink" Target="2012-09-01-runshop_inov8.pdf" TargetMode="External"/><Relationship Id="rId2" Type="http://schemas.openxmlformats.org/officeDocument/2006/relationships/hyperlink" Target="2012-03-04-majcichovska10_v.xls" TargetMode="External"/><Relationship Id="rId16" Type="http://schemas.openxmlformats.org/officeDocument/2006/relationships/hyperlink" Target="2012-10-27-kobyla12.pdf" TargetMode="External"/><Relationship Id="rId20" Type="http://schemas.openxmlformats.org/officeDocument/2006/relationships/hyperlink" Target="2012-09-29-Kobyla%20ma%20maly%20bok%20-%20Kocky%20na%20kolesach.mht" TargetMode="External"/><Relationship Id="rId29" Type="http://schemas.openxmlformats.org/officeDocument/2006/relationships/hyperlink" Target="2012-05-26-borsky_mikulas_2012.xlsx" TargetMode="External"/><Relationship Id="rId41" Type="http://schemas.openxmlformats.org/officeDocument/2006/relationships/hyperlink" Target="2012-07-21-Oravaman_vysledky.pdf" TargetMode="External"/><Relationship Id="rId1" Type="http://schemas.openxmlformats.org/officeDocument/2006/relationships/hyperlink" Target="2012-02-25-zimna10_2_12.pdf" TargetMode="External"/><Relationship Id="rId6" Type="http://schemas.openxmlformats.org/officeDocument/2006/relationships/hyperlink" Target="2012-06-16-VysledkovaListinaM39.pdf" TargetMode="External"/><Relationship Id="rId11" Type="http://schemas.openxmlformats.org/officeDocument/2006/relationships/hyperlink" Target="2012-04-21-partizanske12.pdf" TargetMode="External"/><Relationship Id="rId24" Type="http://schemas.openxmlformats.org/officeDocument/2006/relationships/hyperlink" Target="2012-04-28-Fi&#318;akovsk&#253;_cross.mht" TargetMode="External"/><Relationship Id="rId32" Type="http://schemas.openxmlformats.org/officeDocument/2006/relationships/hyperlink" Target="2012-06-17-3x4km_VW.pdf" TargetMode="External"/><Relationship Id="rId37" Type="http://schemas.openxmlformats.org/officeDocument/2006/relationships/hyperlink" Target="2012-07-05-jursky_blesk2012.pdf" TargetMode="External"/><Relationship Id="rId40" Type="http://schemas.openxmlformats.org/officeDocument/2006/relationships/hyperlink" Target="2012-07-15-kras_kuria_leto_v.xls" TargetMode="External"/><Relationship Id="rId45" Type="http://schemas.openxmlformats.org/officeDocument/2006/relationships/hyperlink" Target="2012-09-01_casta_v.doc" TargetMode="External"/><Relationship Id="rId5" Type="http://schemas.openxmlformats.org/officeDocument/2006/relationships/hyperlink" Target="2012-06-16-VysledkovaListinaHOB.pdf" TargetMode="External"/><Relationship Id="rId15" Type="http://schemas.openxmlformats.org/officeDocument/2006/relationships/hyperlink" Target="2012-11-11-student12_1.pdf" TargetMode="External"/><Relationship Id="rId23" Type="http://schemas.openxmlformats.org/officeDocument/2006/relationships/hyperlink" Target="2012-04-28-jur2012.pdf" TargetMode="External"/><Relationship Id="rId28" Type="http://schemas.openxmlformats.org/officeDocument/2006/relationships/hyperlink" Target="2012-06-02-fatran58_12.pdf" TargetMode="External"/><Relationship Id="rId36" Type="http://schemas.openxmlformats.org/officeDocument/2006/relationships/hyperlink" Target="2012-06-30-vysledky_hk.jpg" TargetMode="External"/><Relationship Id="rId49" Type="http://schemas.openxmlformats.org/officeDocument/2006/relationships/hyperlink" Target="2012-09-09-nitra12_polmaraton.pdf" TargetMode="External"/><Relationship Id="rId10" Type="http://schemas.openxmlformats.org/officeDocument/2006/relationships/hyperlink" Target="2012-04-15-maly_devin2012.pdf" TargetMode="External"/><Relationship Id="rId19" Type="http://schemas.openxmlformats.org/officeDocument/2006/relationships/hyperlink" Target="2012-09-29-brezno_12_42km.pdf" TargetMode="External"/><Relationship Id="rId31" Type="http://schemas.openxmlformats.org/officeDocument/2006/relationships/hyperlink" Target="2012-06-16-mariatalsky_stvanec.pdf" TargetMode="External"/><Relationship Id="rId44" Type="http://schemas.openxmlformats.org/officeDocument/2006/relationships/hyperlink" Target="2012-08-29-1346221127_sb_vysledkova_listina_h-triathlon_senica2012.xlsx" TargetMode="External"/><Relationship Id="rId52" Type="http://schemas.openxmlformats.org/officeDocument/2006/relationships/comments" Target="../comments1.xml"/><Relationship Id="rId4" Type="http://schemas.openxmlformats.org/officeDocument/2006/relationships/hyperlink" Target="2012-06-16-mariatalsky_stvanec.pdf" TargetMode="External"/><Relationship Id="rId9" Type="http://schemas.openxmlformats.org/officeDocument/2006/relationships/hyperlink" Target="2012-04-15-velky_devin2012.pdf" TargetMode="External"/><Relationship Id="rId14" Type="http://schemas.openxmlformats.org/officeDocument/2006/relationships/hyperlink" Target="2012-12-08-zimna10_1_12.pdf" TargetMode="External"/><Relationship Id="rId22" Type="http://schemas.openxmlformats.org/officeDocument/2006/relationships/hyperlink" Target="2012-04-22-cross_country__baba.pdf" TargetMode="External"/><Relationship Id="rId27" Type="http://schemas.openxmlformats.org/officeDocument/2006/relationships/hyperlink" Target="2012-05-19-krasn_kuria_jar_v.pdf" TargetMode="External"/><Relationship Id="rId30" Type="http://schemas.openxmlformats.org/officeDocument/2006/relationships/hyperlink" Target="2012-06-09-v_orava44_12.pdf" TargetMode="External"/><Relationship Id="rId35" Type="http://schemas.openxmlformats.org/officeDocument/2006/relationships/hyperlink" Target="2012-06-30-okolo_BA_32_km.pdf" TargetMode="External"/><Relationship Id="rId43" Type="http://schemas.openxmlformats.org/officeDocument/2006/relationships/hyperlink" Target="2012-08-18-greenbike_34km.pdf" TargetMode="External"/><Relationship Id="rId48" Type="http://schemas.openxmlformats.org/officeDocument/2006/relationships/hyperlink" Target="2012-09-15-night_run2012.pdf" TargetMode="External"/><Relationship Id="rId8" Type="http://schemas.openxmlformats.org/officeDocument/2006/relationships/hyperlink" Target="2012-04-07-beh_osl_turian_2012_vysl.xls" TargetMode="External"/><Relationship Id="rId5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P59"/>
  <sheetViews>
    <sheetView tabSelected="1"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RowHeight="15" x14ac:dyDescent="0.25"/>
  <cols>
    <col min="1" max="1" width="23.85546875" style="23" customWidth="1"/>
    <col min="2" max="2" width="23.5703125" style="23" hidden="1" customWidth="1"/>
    <col min="3" max="3" width="10.140625" style="24" bestFit="1" customWidth="1"/>
    <col min="4" max="4" width="9.28515625" style="2" bestFit="1" customWidth="1"/>
    <col min="5" max="32" width="3.7109375" style="23" bestFit="1" customWidth="1"/>
    <col min="33" max="33" width="3.7109375" style="23" customWidth="1"/>
    <col min="34" max="38" width="3.7109375" style="23" bestFit="1" customWidth="1"/>
    <col min="39" max="39" width="3.7109375" style="23" customWidth="1"/>
    <col min="40" max="41" width="3.7109375" style="23" bestFit="1" customWidth="1"/>
    <col min="42" max="42" width="11.28515625" style="23" bestFit="1" customWidth="1"/>
    <col min="43" max="16384" width="9.140625" style="2"/>
  </cols>
  <sheetData>
    <row r="1" spans="1:42" s="1" customFormat="1" ht="72" x14ac:dyDescent="0.25">
      <c r="A1" s="157" t="s">
        <v>98</v>
      </c>
      <c r="B1" s="158"/>
      <c r="C1" s="158"/>
      <c r="D1" s="8" t="s">
        <v>43</v>
      </c>
      <c r="E1" s="42" t="s">
        <v>70</v>
      </c>
      <c r="F1" s="11" t="s">
        <v>26</v>
      </c>
      <c r="G1" s="11" t="s">
        <v>13</v>
      </c>
      <c r="H1" s="11" t="s">
        <v>24</v>
      </c>
      <c r="I1" s="11" t="s">
        <v>20</v>
      </c>
      <c r="J1" s="11" t="s">
        <v>39</v>
      </c>
      <c r="K1" s="11" t="s">
        <v>28</v>
      </c>
      <c r="L1" s="11" t="s">
        <v>29</v>
      </c>
      <c r="M1" s="11" t="s">
        <v>34</v>
      </c>
      <c r="N1" s="11" t="s">
        <v>35</v>
      </c>
      <c r="O1" s="11" t="s">
        <v>58</v>
      </c>
      <c r="P1" s="11" t="s">
        <v>11</v>
      </c>
      <c r="Q1" s="11" t="s">
        <v>23</v>
      </c>
      <c r="R1" s="11" t="s">
        <v>33</v>
      </c>
      <c r="S1" s="11" t="s">
        <v>8</v>
      </c>
      <c r="T1" s="11" t="s">
        <v>10</v>
      </c>
      <c r="U1" s="11" t="s">
        <v>6</v>
      </c>
      <c r="V1" s="11" t="s">
        <v>16</v>
      </c>
      <c r="W1" s="11" t="s">
        <v>30</v>
      </c>
      <c r="X1" s="11" t="s">
        <v>7</v>
      </c>
      <c r="Y1" s="11" t="s">
        <v>12</v>
      </c>
      <c r="Z1" s="11" t="s">
        <v>9</v>
      </c>
      <c r="AA1" s="11" t="s">
        <v>25</v>
      </c>
      <c r="AB1" s="11" t="s">
        <v>31</v>
      </c>
      <c r="AC1" s="11" t="s">
        <v>32</v>
      </c>
      <c r="AD1" s="11" t="s">
        <v>17</v>
      </c>
      <c r="AE1" s="11" t="s">
        <v>22</v>
      </c>
      <c r="AF1" s="11" t="s">
        <v>21</v>
      </c>
      <c r="AG1" s="11" t="s">
        <v>62</v>
      </c>
      <c r="AH1" s="11" t="s">
        <v>18</v>
      </c>
      <c r="AI1" s="11" t="s">
        <v>124</v>
      </c>
      <c r="AJ1" s="11" t="s">
        <v>15</v>
      </c>
      <c r="AK1" s="11" t="s">
        <v>38</v>
      </c>
      <c r="AL1" s="11" t="s">
        <v>14</v>
      </c>
      <c r="AM1" s="11" t="s">
        <v>151</v>
      </c>
      <c r="AN1" s="11" t="s">
        <v>27</v>
      </c>
      <c r="AO1" s="12" t="s">
        <v>19</v>
      </c>
      <c r="AP1" s="10" t="s">
        <v>37</v>
      </c>
    </row>
    <row r="2" spans="1:42" s="3" customFormat="1" ht="15.75" thickBot="1" x14ac:dyDescent="0.3">
      <c r="A2" s="9" t="s">
        <v>0</v>
      </c>
      <c r="B2" s="4"/>
      <c r="C2" s="7" t="s">
        <v>41</v>
      </c>
      <c r="D2" s="5" t="s">
        <v>1</v>
      </c>
      <c r="E2" s="15">
        <f t="shared" ref="E2:AO2" si="0">COUNTIF(E3:E58,"*x*")</f>
        <v>2</v>
      </c>
      <c r="F2" s="46">
        <f t="shared" si="0"/>
        <v>3</v>
      </c>
      <c r="G2" s="46">
        <f t="shared" si="0"/>
        <v>5</v>
      </c>
      <c r="H2" s="46">
        <f t="shared" si="0"/>
        <v>1</v>
      </c>
      <c r="I2" s="46">
        <f t="shared" si="0"/>
        <v>0</v>
      </c>
      <c r="J2" s="46">
        <f t="shared" si="0"/>
        <v>2</v>
      </c>
      <c r="K2" s="46">
        <f t="shared" si="0"/>
        <v>2</v>
      </c>
      <c r="L2" s="46">
        <f t="shared" si="0"/>
        <v>1</v>
      </c>
      <c r="M2" s="46">
        <f t="shared" si="0"/>
        <v>6</v>
      </c>
      <c r="N2" s="46">
        <f t="shared" si="0"/>
        <v>16</v>
      </c>
      <c r="O2" s="46">
        <f t="shared" si="0"/>
        <v>2</v>
      </c>
      <c r="P2" s="46">
        <f t="shared" si="0"/>
        <v>0</v>
      </c>
      <c r="Q2" s="46">
        <f t="shared" si="0"/>
        <v>1</v>
      </c>
      <c r="R2" s="46">
        <f t="shared" si="0"/>
        <v>0</v>
      </c>
      <c r="S2" s="46">
        <f t="shared" si="0"/>
        <v>12</v>
      </c>
      <c r="T2" s="46">
        <f t="shared" si="0"/>
        <v>11</v>
      </c>
      <c r="U2" s="46">
        <f t="shared" si="0"/>
        <v>23</v>
      </c>
      <c r="V2" s="46">
        <f t="shared" si="0"/>
        <v>14</v>
      </c>
      <c r="W2" s="46">
        <f t="shared" si="0"/>
        <v>1</v>
      </c>
      <c r="X2" s="46">
        <f t="shared" si="0"/>
        <v>1</v>
      </c>
      <c r="Y2" s="46">
        <f t="shared" si="0"/>
        <v>2</v>
      </c>
      <c r="Z2" s="46">
        <f t="shared" si="0"/>
        <v>3</v>
      </c>
      <c r="AA2" s="46">
        <f t="shared" si="0"/>
        <v>1</v>
      </c>
      <c r="AB2" s="46">
        <f t="shared" si="0"/>
        <v>8</v>
      </c>
      <c r="AC2" s="46">
        <f t="shared" si="0"/>
        <v>28</v>
      </c>
      <c r="AD2" s="46">
        <f t="shared" si="0"/>
        <v>7</v>
      </c>
      <c r="AE2" s="46">
        <f t="shared" si="0"/>
        <v>1</v>
      </c>
      <c r="AF2" s="46">
        <f t="shared" si="0"/>
        <v>0</v>
      </c>
      <c r="AG2" s="46">
        <f t="shared" si="0"/>
        <v>2</v>
      </c>
      <c r="AH2" s="46">
        <f t="shared" si="0"/>
        <v>0</v>
      </c>
      <c r="AI2" s="46">
        <f t="shared" si="0"/>
        <v>2</v>
      </c>
      <c r="AJ2" s="46">
        <f t="shared" si="0"/>
        <v>3</v>
      </c>
      <c r="AK2" s="46">
        <f t="shared" si="0"/>
        <v>0</v>
      </c>
      <c r="AL2" s="46">
        <f t="shared" si="0"/>
        <v>1</v>
      </c>
      <c r="AM2" s="46">
        <f t="shared" si="0"/>
        <v>1</v>
      </c>
      <c r="AN2" s="46">
        <f t="shared" si="0"/>
        <v>1</v>
      </c>
      <c r="AO2" s="110">
        <f t="shared" si="0"/>
        <v>3</v>
      </c>
      <c r="AP2" s="6"/>
    </row>
    <row r="3" spans="1:42" ht="15.95" customHeight="1" x14ac:dyDescent="0.25">
      <c r="A3" s="16" t="s">
        <v>45</v>
      </c>
      <c r="B3" s="40" t="s">
        <v>73</v>
      </c>
      <c r="C3" s="17" t="str">
        <f t="shared" ref="C3:C57" si="1">CONCATENATE(MID(B3,9,2),".",MID(B3,6,2),".",LEFT(B3,4))</f>
        <v>25.02.2012</v>
      </c>
      <c r="D3" s="18" t="s">
        <v>2</v>
      </c>
      <c r="E3" s="43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 t="s">
        <v>49</v>
      </c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38"/>
      <c r="AP3" s="111">
        <f>COUNTIF(E3:AO3,"*x*")</f>
        <v>1</v>
      </c>
    </row>
    <row r="4" spans="1:42" customFormat="1" ht="15.95" customHeight="1" x14ac:dyDescent="0.25">
      <c r="A4" s="19" t="s">
        <v>42</v>
      </c>
      <c r="B4" s="41" t="s">
        <v>74</v>
      </c>
      <c r="C4" s="21" t="str">
        <f t="shared" si="1"/>
        <v>04.03.2012</v>
      </c>
      <c r="D4" s="22" t="s">
        <v>3</v>
      </c>
      <c r="E4" s="44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 t="s">
        <v>49</v>
      </c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39"/>
      <c r="AP4" s="112">
        <f t="shared" ref="AP4:AP57" si="2">COUNTIF(E4:AO4,"*x*")</f>
        <v>1</v>
      </c>
    </row>
    <row r="5" spans="1:42" customFormat="1" ht="15.95" customHeight="1" x14ac:dyDescent="0.25">
      <c r="A5" s="19" t="s">
        <v>46</v>
      </c>
      <c r="B5" s="41" t="s">
        <v>75</v>
      </c>
      <c r="C5" s="21" t="str">
        <f t="shared" si="1"/>
        <v>24.03.2012</v>
      </c>
      <c r="D5" s="22" t="s">
        <v>2</v>
      </c>
      <c r="E5" s="44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 t="s">
        <v>49</v>
      </c>
      <c r="T5" s="13"/>
      <c r="U5" s="13"/>
      <c r="V5" s="13" t="s">
        <v>49</v>
      </c>
      <c r="W5" s="13"/>
      <c r="X5" s="13"/>
      <c r="Y5" s="13"/>
      <c r="Z5" s="13"/>
      <c r="AA5" s="13"/>
      <c r="AB5" s="13"/>
      <c r="AC5" s="13" t="s">
        <v>49</v>
      </c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39"/>
      <c r="AP5" s="112">
        <f t="shared" si="2"/>
        <v>3</v>
      </c>
    </row>
    <row r="6" spans="1:42" customFormat="1" ht="30" customHeight="1" x14ac:dyDescent="0.25">
      <c r="A6" s="19" t="s">
        <v>85</v>
      </c>
      <c r="B6" s="41" t="s">
        <v>81</v>
      </c>
      <c r="C6" s="21" t="str">
        <f t="shared" si="1"/>
        <v>16.06.2012</v>
      </c>
      <c r="D6" s="22" t="s">
        <v>2</v>
      </c>
      <c r="E6" s="44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 t="s">
        <v>49</v>
      </c>
      <c r="W6" s="13" t="s">
        <v>49</v>
      </c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39"/>
      <c r="AP6" s="112">
        <f t="shared" si="2"/>
        <v>2</v>
      </c>
    </row>
    <row r="7" spans="1:42" customFormat="1" ht="30" customHeight="1" x14ac:dyDescent="0.25">
      <c r="A7" s="19" t="s">
        <v>51</v>
      </c>
      <c r="B7" s="41" t="s">
        <v>82</v>
      </c>
      <c r="C7" s="21" t="str">
        <f t="shared" si="1"/>
        <v>16.06.2012</v>
      </c>
      <c r="D7" s="22" t="s">
        <v>2</v>
      </c>
      <c r="E7" s="44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 t="s">
        <v>49</v>
      </c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39"/>
      <c r="AP7" s="112">
        <f t="shared" si="2"/>
        <v>1</v>
      </c>
    </row>
    <row r="8" spans="1:42" customFormat="1" ht="30" customHeight="1" x14ac:dyDescent="0.25">
      <c r="A8" s="19" t="s">
        <v>47</v>
      </c>
      <c r="B8" s="41" t="s">
        <v>83</v>
      </c>
      <c r="C8" s="21" t="str">
        <f t="shared" si="1"/>
        <v>16.06.2012</v>
      </c>
      <c r="D8" s="22" t="s">
        <v>2</v>
      </c>
      <c r="E8" s="44"/>
      <c r="F8" s="13"/>
      <c r="G8" s="13"/>
      <c r="H8" s="13"/>
      <c r="I8" s="13"/>
      <c r="J8" s="13"/>
      <c r="K8" s="13"/>
      <c r="L8" s="13" t="s">
        <v>49</v>
      </c>
      <c r="M8" s="13"/>
      <c r="N8" s="13"/>
      <c r="O8" s="13"/>
      <c r="P8" s="13"/>
      <c r="Q8" s="13"/>
      <c r="R8" s="13"/>
      <c r="S8" s="13" t="s">
        <v>49</v>
      </c>
      <c r="T8" s="13"/>
      <c r="U8" s="13" t="s">
        <v>49</v>
      </c>
      <c r="V8" s="13"/>
      <c r="W8" s="13"/>
      <c r="X8" s="13"/>
      <c r="Y8" s="13"/>
      <c r="Z8" s="13"/>
      <c r="AA8" s="13"/>
      <c r="AB8" s="13"/>
      <c r="AC8" s="13" t="s">
        <v>49</v>
      </c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39" t="s">
        <v>49</v>
      </c>
      <c r="AP8" s="112">
        <f t="shared" si="2"/>
        <v>5</v>
      </c>
    </row>
    <row r="9" spans="1:42" customFormat="1" ht="30" customHeight="1" x14ac:dyDescent="0.25">
      <c r="A9" s="19" t="s">
        <v>50</v>
      </c>
      <c r="B9" s="41" t="s">
        <v>84</v>
      </c>
      <c r="C9" s="21" t="str">
        <f t="shared" si="1"/>
        <v>16.06.2012</v>
      </c>
      <c r="D9" s="22" t="s">
        <v>2</v>
      </c>
      <c r="E9" s="44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 t="s">
        <v>49</v>
      </c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39"/>
      <c r="AP9" s="112">
        <f t="shared" si="2"/>
        <v>1</v>
      </c>
    </row>
    <row r="10" spans="1:42" customFormat="1" ht="15.95" customHeight="1" x14ac:dyDescent="0.25">
      <c r="A10" s="19" t="s">
        <v>91</v>
      </c>
      <c r="B10" s="41" t="s">
        <v>92</v>
      </c>
      <c r="C10" s="21" t="str">
        <f t="shared" si="1"/>
        <v>07.04.2012</v>
      </c>
      <c r="D10" s="22" t="s">
        <v>2</v>
      </c>
      <c r="E10" s="44"/>
      <c r="F10" s="13"/>
      <c r="G10" s="13"/>
      <c r="H10" s="13"/>
      <c r="I10" s="13"/>
      <c r="J10" s="13"/>
      <c r="K10" s="13"/>
      <c r="L10" s="13"/>
      <c r="M10" s="13" t="s">
        <v>49</v>
      </c>
      <c r="N10" s="13" t="s">
        <v>49</v>
      </c>
      <c r="O10" s="13"/>
      <c r="P10" s="13"/>
      <c r="Q10" s="13"/>
      <c r="R10" s="13"/>
      <c r="S10" s="13" t="s">
        <v>49</v>
      </c>
      <c r="T10" s="13"/>
      <c r="U10" s="13" t="s">
        <v>49</v>
      </c>
      <c r="V10" s="13"/>
      <c r="W10" s="13"/>
      <c r="X10" s="13"/>
      <c r="Y10" s="13"/>
      <c r="Z10" s="13"/>
      <c r="AA10" s="13"/>
      <c r="AB10" s="13"/>
      <c r="AC10" s="13" t="s">
        <v>49</v>
      </c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39"/>
      <c r="AP10" s="112">
        <f t="shared" si="2"/>
        <v>5</v>
      </c>
    </row>
    <row r="11" spans="1:42" customFormat="1" ht="30" customHeight="1" x14ac:dyDescent="0.25">
      <c r="A11" s="19" t="s">
        <v>48</v>
      </c>
      <c r="B11" s="41" t="s">
        <v>86</v>
      </c>
      <c r="C11" s="21" t="str">
        <f t="shared" si="1"/>
        <v>15.04.2012</v>
      </c>
      <c r="D11" s="22" t="s">
        <v>2</v>
      </c>
      <c r="E11" s="44"/>
      <c r="F11" s="13"/>
      <c r="G11" s="13" t="s">
        <v>49</v>
      </c>
      <c r="H11" s="13"/>
      <c r="I11" s="13"/>
      <c r="J11" s="13"/>
      <c r="K11" s="13"/>
      <c r="L11" s="13"/>
      <c r="M11" s="13" t="s">
        <v>49</v>
      </c>
      <c r="N11" s="13" t="s">
        <v>49</v>
      </c>
      <c r="O11" s="13"/>
      <c r="P11" s="13"/>
      <c r="Q11" s="13"/>
      <c r="R11" s="13"/>
      <c r="S11" s="13" t="s">
        <v>49</v>
      </c>
      <c r="T11" s="13" t="s">
        <v>49</v>
      </c>
      <c r="U11" s="13" t="s">
        <v>49</v>
      </c>
      <c r="V11" s="13" t="s">
        <v>49</v>
      </c>
      <c r="W11" s="13"/>
      <c r="X11" s="13"/>
      <c r="Y11" s="13"/>
      <c r="Z11" s="13"/>
      <c r="AA11" s="13" t="s">
        <v>49</v>
      </c>
      <c r="AB11" s="13"/>
      <c r="AC11" s="13" t="s">
        <v>49</v>
      </c>
      <c r="AD11" s="13" t="s">
        <v>49</v>
      </c>
      <c r="AE11" s="13"/>
      <c r="AF11" s="13"/>
      <c r="AG11" s="13" t="s">
        <v>49</v>
      </c>
      <c r="AH11" s="13"/>
      <c r="AI11" s="13" t="s">
        <v>49</v>
      </c>
      <c r="AJ11" s="13" t="s">
        <v>49</v>
      </c>
      <c r="AK11" s="13"/>
      <c r="AL11" s="13"/>
      <c r="AM11" s="13"/>
      <c r="AN11" s="13"/>
      <c r="AO11" s="39" t="s">
        <v>49</v>
      </c>
      <c r="AP11" s="112">
        <f t="shared" si="2"/>
        <v>14</v>
      </c>
    </row>
    <row r="12" spans="1:42" customFormat="1" ht="30" customHeight="1" x14ac:dyDescent="0.25">
      <c r="A12" s="19" t="s">
        <v>59</v>
      </c>
      <c r="B12" s="41" t="s">
        <v>76</v>
      </c>
      <c r="C12" s="21" t="str">
        <f t="shared" si="1"/>
        <v>15.04.2012</v>
      </c>
      <c r="D12" s="22" t="s">
        <v>2</v>
      </c>
      <c r="E12" s="44"/>
      <c r="F12" s="13"/>
      <c r="G12" s="13"/>
      <c r="H12" s="13"/>
      <c r="I12" s="13"/>
      <c r="J12" s="13" t="s">
        <v>49</v>
      </c>
      <c r="K12" s="13"/>
      <c r="L12" s="13"/>
      <c r="M12" s="13"/>
      <c r="N12" s="13"/>
      <c r="O12" s="13" t="s">
        <v>49</v>
      </c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39"/>
      <c r="AP12" s="112">
        <f t="shared" si="2"/>
        <v>2</v>
      </c>
    </row>
    <row r="13" spans="1:42" customFormat="1" ht="30" customHeight="1" x14ac:dyDescent="0.25">
      <c r="A13" s="19" t="s">
        <v>52</v>
      </c>
      <c r="B13" s="41" t="s">
        <v>77</v>
      </c>
      <c r="C13" s="21" t="str">
        <f t="shared" si="1"/>
        <v>21.04.2012</v>
      </c>
      <c r="D13" s="22" t="s">
        <v>4</v>
      </c>
      <c r="E13" s="44"/>
      <c r="F13" s="13" t="s">
        <v>49</v>
      </c>
      <c r="G13" s="13"/>
      <c r="H13" s="13"/>
      <c r="I13" s="13"/>
      <c r="J13" s="13"/>
      <c r="K13" s="13"/>
      <c r="L13" s="13"/>
      <c r="M13" s="13"/>
      <c r="N13" s="13" t="s">
        <v>49</v>
      </c>
      <c r="O13" s="13"/>
      <c r="P13" s="13"/>
      <c r="Q13" s="13"/>
      <c r="R13" s="13"/>
      <c r="S13" s="13" t="s">
        <v>49</v>
      </c>
      <c r="T13" s="13"/>
      <c r="U13" s="13"/>
      <c r="V13" s="13"/>
      <c r="W13" s="13"/>
      <c r="X13" s="13"/>
      <c r="Y13" s="13"/>
      <c r="Z13" s="13"/>
      <c r="AA13" s="13"/>
      <c r="AB13" s="13" t="s">
        <v>49</v>
      </c>
      <c r="AC13" s="13" t="s">
        <v>49</v>
      </c>
      <c r="AD13" s="13"/>
      <c r="AE13" s="13"/>
      <c r="AF13" s="13"/>
      <c r="AG13" s="13"/>
      <c r="AH13" s="13"/>
      <c r="AI13" s="13"/>
      <c r="AJ13" s="13" t="s">
        <v>49</v>
      </c>
      <c r="AK13" s="13"/>
      <c r="AL13" s="13"/>
      <c r="AM13" s="13"/>
      <c r="AN13" s="13"/>
      <c r="AO13" s="39"/>
      <c r="AP13" s="112">
        <f t="shared" si="2"/>
        <v>6</v>
      </c>
    </row>
    <row r="14" spans="1:42" customFormat="1" ht="30" customHeight="1" x14ac:dyDescent="0.25">
      <c r="A14" s="19" t="s">
        <v>55</v>
      </c>
      <c r="B14" s="41" t="s">
        <v>78</v>
      </c>
      <c r="C14" s="21" t="str">
        <f t="shared" si="1"/>
        <v>22.04.2012</v>
      </c>
      <c r="D14" s="22" t="s">
        <v>3</v>
      </c>
      <c r="E14" s="44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 t="s">
        <v>49</v>
      </c>
      <c r="U14" s="13" t="s">
        <v>60</v>
      </c>
      <c r="V14" s="13"/>
      <c r="W14" s="13"/>
      <c r="X14" s="13"/>
      <c r="Y14" s="13"/>
      <c r="Z14" s="13"/>
      <c r="AA14" s="13"/>
      <c r="AB14" s="13"/>
      <c r="AC14" s="13" t="s">
        <v>49</v>
      </c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39"/>
      <c r="AP14" s="112">
        <f t="shared" si="2"/>
        <v>3</v>
      </c>
    </row>
    <row r="15" spans="1:42" customFormat="1" ht="30" customHeight="1" x14ac:dyDescent="0.25">
      <c r="A15" s="19" t="s">
        <v>56</v>
      </c>
      <c r="B15" s="41" t="s">
        <v>78</v>
      </c>
      <c r="C15" s="21" t="str">
        <f t="shared" si="1"/>
        <v>22.04.2012</v>
      </c>
      <c r="D15" s="22" t="s">
        <v>3</v>
      </c>
      <c r="E15" s="44"/>
      <c r="F15" s="13"/>
      <c r="G15" s="13" t="s">
        <v>49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 t="s">
        <v>49</v>
      </c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39"/>
      <c r="AP15" s="112">
        <f t="shared" si="2"/>
        <v>2</v>
      </c>
    </row>
    <row r="16" spans="1:42" customFormat="1" ht="15.95" customHeight="1" x14ac:dyDescent="0.25">
      <c r="A16" s="19" t="s">
        <v>53</v>
      </c>
      <c r="B16" s="41" t="s">
        <v>93</v>
      </c>
      <c r="C16" s="21" t="str">
        <f t="shared" si="1"/>
        <v>28.04.2012</v>
      </c>
      <c r="D16" s="22" t="s">
        <v>4</v>
      </c>
      <c r="E16" s="44"/>
      <c r="F16" s="13" t="s">
        <v>49</v>
      </c>
      <c r="G16" s="13"/>
      <c r="H16" s="13"/>
      <c r="I16" s="13"/>
      <c r="J16" s="13"/>
      <c r="K16" s="13"/>
      <c r="L16" s="13"/>
      <c r="M16" s="13"/>
      <c r="N16" s="13" t="s">
        <v>49</v>
      </c>
      <c r="O16" s="13"/>
      <c r="P16" s="13"/>
      <c r="Q16" s="13"/>
      <c r="R16" s="13"/>
      <c r="S16" s="13" t="s">
        <v>49</v>
      </c>
      <c r="T16" s="13"/>
      <c r="U16" s="13"/>
      <c r="V16" s="13"/>
      <c r="W16" s="13"/>
      <c r="X16" s="13" t="s">
        <v>49</v>
      </c>
      <c r="Y16" s="13"/>
      <c r="Z16" s="13" t="s">
        <v>49</v>
      </c>
      <c r="AA16" s="13"/>
      <c r="AB16" s="13" t="s">
        <v>49</v>
      </c>
      <c r="AC16" s="13" t="s">
        <v>49</v>
      </c>
      <c r="AD16" s="13"/>
      <c r="AE16" s="13"/>
      <c r="AF16" s="13"/>
      <c r="AG16" s="13"/>
      <c r="AH16" s="13"/>
      <c r="AI16" s="13"/>
      <c r="AJ16" s="13" t="s">
        <v>49</v>
      </c>
      <c r="AK16" s="13"/>
      <c r="AL16" s="13"/>
      <c r="AM16" s="13"/>
      <c r="AN16" s="13"/>
      <c r="AO16" s="39"/>
      <c r="AP16" s="112">
        <f t="shared" si="2"/>
        <v>8</v>
      </c>
    </row>
    <row r="17" spans="1:42" customFormat="1" ht="15.95" customHeight="1" x14ac:dyDescent="0.25">
      <c r="A17" s="19" t="s">
        <v>54</v>
      </c>
      <c r="B17" s="41" t="s">
        <v>94</v>
      </c>
      <c r="C17" s="21" t="str">
        <f t="shared" si="1"/>
        <v>28.04.2012</v>
      </c>
      <c r="D17" s="22" t="s">
        <v>3</v>
      </c>
      <c r="E17" s="44"/>
      <c r="F17" s="13"/>
      <c r="G17" s="13" t="s">
        <v>60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 t="s">
        <v>49</v>
      </c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39"/>
      <c r="AP17" s="112">
        <f t="shared" si="2"/>
        <v>2</v>
      </c>
    </row>
    <row r="18" spans="1:42" customFormat="1" ht="15.95" customHeight="1" x14ac:dyDescent="0.25">
      <c r="A18" s="19" t="s">
        <v>57</v>
      </c>
      <c r="B18" s="41" t="s">
        <v>87</v>
      </c>
      <c r="C18" s="21" t="str">
        <f t="shared" si="1"/>
        <v>05.05.2012</v>
      </c>
      <c r="D18" s="22" t="s">
        <v>4</v>
      </c>
      <c r="E18" s="44"/>
      <c r="F18" s="13"/>
      <c r="G18" s="13"/>
      <c r="H18" s="13" t="s">
        <v>49</v>
      </c>
      <c r="I18" s="13"/>
      <c r="J18" s="13"/>
      <c r="K18" s="13" t="s">
        <v>49</v>
      </c>
      <c r="L18" s="13"/>
      <c r="M18" s="13" t="s">
        <v>49</v>
      </c>
      <c r="N18" s="13" t="s">
        <v>49</v>
      </c>
      <c r="O18" s="13"/>
      <c r="P18" s="13"/>
      <c r="Q18" s="13" t="s">
        <v>60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 t="s">
        <v>49</v>
      </c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 t="s">
        <v>49</v>
      </c>
      <c r="AO18" s="39" t="s">
        <v>49</v>
      </c>
      <c r="AP18" s="112">
        <f t="shared" si="2"/>
        <v>8</v>
      </c>
    </row>
    <row r="19" spans="1:42" customFormat="1" ht="15.95" customHeight="1" x14ac:dyDescent="0.25">
      <c r="A19" s="19" t="s">
        <v>66</v>
      </c>
      <c r="B19" s="20" t="s">
        <v>88</v>
      </c>
      <c r="C19" s="21">
        <v>41034</v>
      </c>
      <c r="D19" s="22" t="s">
        <v>2</v>
      </c>
      <c r="E19" s="44" t="s">
        <v>49</v>
      </c>
      <c r="F19" s="13"/>
      <c r="G19" s="13"/>
      <c r="H19" s="13"/>
      <c r="I19" s="13"/>
      <c r="J19" s="13"/>
      <c r="K19" s="13"/>
      <c r="L19" s="13"/>
      <c r="M19" s="13"/>
      <c r="N19" s="13"/>
      <c r="O19" s="13" t="s">
        <v>49</v>
      </c>
      <c r="P19" s="13"/>
      <c r="Q19" s="13"/>
      <c r="R19" s="13"/>
      <c r="S19" s="13"/>
      <c r="T19" s="13"/>
      <c r="U19" s="13"/>
      <c r="V19" s="13" t="s">
        <v>49</v>
      </c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 t="s">
        <v>49</v>
      </c>
      <c r="AH19" s="13"/>
      <c r="AI19" s="13"/>
      <c r="AJ19" s="13"/>
      <c r="AK19" s="13"/>
      <c r="AL19" s="13"/>
      <c r="AM19" s="13"/>
      <c r="AN19" s="13"/>
      <c r="AO19" s="39"/>
      <c r="AP19" s="112">
        <f t="shared" si="2"/>
        <v>4</v>
      </c>
    </row>
    <row r="20" spans="1:42" customFormat="1" ht="15.95" customHeight="1" x14ac:dyDescent="0.25">
      <c r="A20" s="19" t="s">
        <v>63</v>
      </c>
      <c r="B20" s="20" t="s">
        <v>88</v>
      </c>
      <c r="C20" s="21">
        <v>41037</v>
      </c>
      <c r="D20" s="22" t="s">
        <v>40</v>
      </c>
      <c r="E20" s="44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 t="s">
        <v>49</v>
      </c>
      <c r="V20" s="13"/>
      <c r="W20" s="13"/>
      <c r="X20" s="13"/>
      <c r="Y20" s="13"/>
      <c r="Z20" s="13"/>
      <c r="AA20" s="13"/>
      <c r="AB20" s="13"/>
      <c r="AC20" s="13" t="s">
        <v>49</v>
      </c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39"/>
      <c r="AP20" s="112">
        <f t="shared" si="2"/>
        <v>2</v>
      </c>
    </row>
    <row r="21" spans="1:42" customFormat="1" ht="15.95" customHeight="1" x14ac:dyDescent="0.25">
      <c r="A21" s="19" t="s">
        <v>64</v>
      </c>
      <c r="B21" s="41" t="s">
        <v>79</v>
      </c>
      <c r="C21" s="21" t="str">
        <f t="shared" si="1"/>
        <v>18.05.2012</v>
      </c>
      <c r="D21" s="22" t="s">
        <v>5</v>
      </c>
      <c r="E21" s="44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 t="s">
        <v>49</v>
      </c>
      <c r="V21" s="13"/>
      <c r="W21" s="13"/>
      <c r="X21" s="13"/>
      <c r="Y21" s="13"/>
      <c r="Z21" s="13"/>
      <c r="AA21" s="13"/>
      <c r="AB21" s="13"/>
      <c r="AC21" s="13" t="s">
        <v>49</v>
      </c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39"/>
      <c r="AP21" s="112">
        <f t="shared" si="2"/>
        <v>2</v>
      </c>
    </row>
    <row r="22" spans="1:42" customFormat="1" ht="15.95" customHeight="1" x14ac:dyDescent="0.25">
      <c r="A22" s="19" t="s">
        <v>65</v>
      </c>
      <c r="B22" s="41" t="s">
        <v>80</v>
      </c>
      <c r="C22" s="21" t="str">
        <f t="shared" si="1"/>
        <v>19.05.2012</v>
      </c>
      <c r="D22" s="22" t="s">
        <v>3</v>
      </c>
      <c r="E22" s="44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 t="s">
        <v>49</v>
      </c>
      <c r="U22" s="13" t="s">
        <v>49</v>
      </c>
      <c r="V22" s="13"/>
      <c r="W22" s="13"/>
      <c r="X22" s="13"/>
      <c r="Y22" s="13"/>
      <c r="Z22" s="13"/>
      <c r="AA22" s="13"/>
      <c r="AB22" s="13"/>
      <c r="AC22" s="13" t="s">
        <v>49</v>
      </c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39"/>
      <c r="AP22" s="112">
        <f t="shared" si="2"/>
        <v>3</v>
      </c>
    </row>
    <row r="23" spans="1:42" customFormat="1" ht="15.95" customHeight="1" x14ac:dyDescent="0.25">
      <c r="A23" s="19" t="s">
        <v>67</v>
      </c>
      <c r="B23" s="41" t="s">
        <v>95</v>
      </c>
      <c r="C23" s="21" t="str">
        <f t="shared" si="1"/>
        <v>02.06.2012</v>
      </c>
      <c r="D23" s="22" t="s">
        <v>4</v>
      </c>
      <c r="E23" s="44"/>
      <c r="F23" s="13"/>
      <c r="G23" s="13"/>
      <c r="H23" s="13"/>
      <c r="I23" s="13"/>
      <c r="J23" s="13"/>
      <c r="K23" s="13"/>
      <c r="L23" s="13"/>
      <c r="M23" s="13"/>
      <c r="N23" s="13" t="s">
        <v>49</v>
      </c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 t="s">
        <v>49</v>
      </c>
      <c r="Z23" s="13"/>
      <c r="AA23" s="13"/>
      <c r="AB23" s="13" t="s">
        <v>49</v>
      </c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39"/>
      <c r="AP23" s="112">
        <f t="shared" si="2"/>
        <v>3</v>
      </c>
    </row>
    <row r="24" spans="1:42" customFormat="1" ht="15.95" customHeight="1" x14ac:dyDescent="0.25">
      <c r="A24" s="19" t="s">
        <v>90</v>
      </c>
      <c r="B24" s="41" t="s">
        <v>97</v>
      </c>
      <c r="C24" s="21" t="str">
        <f t="shared" si="1"/>
        <v>26.05.2012</v>
      </c>
      <c r="D24" s="22" t="s">
        <v>36</v>
      </c>
      <c r="E24" s="44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 t="s">
        <v>49</v>
      </c>
      <c r="U24" s="13"/>
      <c r="V24" s="13"/>
      <c r="W24" s="13"/>
      <c r="X24" s="13"/>
      <c r="Y24" s="13" t="s">
        <v>49</v>
      </c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39"/>
      <c r="AP24" s="112">
        <f t="shared" si="2"/>
        <v>2</v>
      </c>
    </row>
    <row r="25" spans="1:42" customFormat="1" ht="15.95" customHeight="1" x14ac:dyDescent="0.25">
      <c r="A25" s="19" t="s">
        <v>68</v>
      </c>
      <c r="B25" s="20" t="s">
        <v>88</v>
      </c>
      <c r="C25" s="21">
        <v>41062</v>
      </c>
      <c r="D25" s="22" t="s">
        <v>40</v>
      </c>
      <c r="E25" s="44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 t="s">
        <v>49</v>
      </c>
      <c r="V25" s="13"/>
      <c r="W25" s="13"/>
      <c r="X25" s="13"/>
      <c r="Y25" s="13"/>
      <c r="Z25" s="13"/>
      <c r="AA25" s="13"/>
      <c r="AB25" s="13"/>
      <c r="AC25" s="13" t="s">
        <v>49</v>
      </c>
      <c r="AD25" s="13" t="s">
        <v>49</v>
      </c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39"/>
      <c r="AP25" s="112">
        <f t="shared" si="2"/>
        <v>3</v>
      </c>
    </row>
    <row r="26" spans="1:42" customFormat="1" ht="15.95" customHeight="1" x14ac:dyDescent="0.25">
      <c r="A26" s="19" t="s">
        <v>69</v>
      </c>
      <c r="B26" s="41" t="s">
        <v>89</v>
      </c>
      <c r="C26" s="21" t="str">
        <f t="shared" si="1"/>
        <v>09.06.2012</v>
      </c>
      <c r="D26" s="22" t="s">
        <v>4</v>
      </c>
      <c r="E26" s="44"/>
      <c r="F26" s="13"/>
      <c r="G26" s="13"/>
      <c r="H26" s="13"/>
      <c r="I26" s="13"/>
      <c r="J26" s="13"/>
      <c r="K26" s="13"/>
      <c r="L26" s="13"/>
      <c r="M26" s="13" t="s">
        <v>49</v>
      </c>
      <c r="N26" s="13" t="s">
        <v>49</v>
      </c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 t="s">
        <v>49</v>
      </c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39"/>
      <c r="AP26" s="112">
        <f t="shared" si="2"/>
        <v>3</v>
      </c>
    </row>
    <row r="27" spans="1:42" customFormat="1" ht="15.95" customHeight="1" x14ac:dyDescent="0.25">
      <c r="A27" s="19" t="s">
        <v>71</v>
      </c>
      <c r="B27" s="41" t="s">
        <v>81</v>
      </c>
      <c r="C27" s="21" t="str">
        <f t="shared" si="1"/>
        <v>16.06.2012</v>
      </c>
      <c r="D27" s="22" t="s">
        <v>3</v>
      </c>
      <c r="E27" s="44"/>
      <c r="F27" s="13"/>
      <c r="G27" s="13"/>
      <c r="H27" s="13"/>
      <c r="I27" s="13"/>
      <c r="J27" s="13"/>
      <c r="K27" s="13"/>
      <c r="L27" s="13"/>
      <c r="M27" s="13"/>
      <c r="N27" s="13" t="s">
        <v>49</v>
      </c>
      <c r="O27" s="13"/>
      <c r="P27" s="13"/>
      <c r="Q27" s="13"/>
      <c r="R27" s="13"/>
      <c r="S27" s="13"/>
      <c r="T27" s="13"/>
      <c r="U27" s="13" t="s">
        <v>49</v>
      </c>
      <c r="V27" s="13" t="s">
        <v>49</v>
      </c>
      <c r="W27" s="13"/>
      <c r="X27" s="13"/>
      <c r="Y27" s="13"/>
      <c r="Z27" s="13"/>
      <c r="AA27" s="13"/>
      <c r="AB27" s="13"/>
      <c r="AC27" s="13" t="s">
        <v>49</v>
      </c>
      <c r="AD27" s="13" t="s">
        <v>49</v>
      </c>
      <c r="AE27" s="13" t="s">
        <v>49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39"/>
      <c r="AP27" s="112">
        <f t="shared" si="2"/>
        <v>6</v>
      </c>
    </row>
    <row r="28" spans="1:42" customFormat="1" ht="30" customHeight="1" x14ac:dyDescent="0.25">
      <c r="A28" s="19" t="s">
        <v>72</v>
      </c>
      <c r="B28" s="41" t="s">
        <v>96</v>
      </c>
      <c r="C28" s="21" t="str">
        <f t="shared" si="1"/>
        <v>17.06.2012</v>
      </c>
      <c r="D28" s="22" t="s">
        <v>2</v>
      </c>
      <c r="E28" s="44" t="s">
        <v>49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39"/>
      <c r="AP28" s="112">
        <f t="shared" si="2"/>
        <v>1</v>
      </c>
    </row>
    <row r="29" spans="1:42" customFormat="1" ht="15.95" customHeight="1" x14ac:dyDescent="0.25">
      <c r="A29" s="19" t="s">
        <v>101</v>
      </c>
      <c r="B29" s="41" t="s">
        <v>102</v>
      </c>
      <c r="C29" s="21" t="str">
        <f t="shared" si="1"/>
        <v>23.06.2012</v>
      </c>
      <c r="D29" s="22" t="s">
        <v>4</v>
      </c>
      <c r="E29" s="44"/>
      <c r="F29" s="13"/>
      <c r="G29" s="13"/>
      <c r="H29" s="13"/>
      <c r="I29" s="13"/>
      <c r="J29" s="13"/>
      <c r="K29" s="13"/>
      <c r="L29" s="13"/>
      <c r="M29" s="13"/>
      <c r="N29" s="13" t="s">
        <v>49</v>
      </c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 t="s">
        <v>49</v>
      </c>
      <c r="AD29" s="13"/>
      <c r="AE29" s="13"/>
      <c r="AF29" s="13"/>
      <c r="AG29" s="13"/>
      <c r="AH29" s="13"/>
      <c r="AI29" s="13"/>
      <c r="AJ29" s="13"/>
      <c r="AK29" s="13"/>
      <c r="AL29" s="13" t="s">
        <v>49</v>
      </c>
      <c r="AM29" s="13"/>
      <c r="AN29" s="13"/>
      <c r="AO29" s="39"/>
      <c r="AP29" s="112">
        <f t="shared" si="2"/>
        <v>3</v>
      </c>
    </row>
    <row r="30" spans="1:42" customFormat="1" ht="15.95" customHeight="1" x14ac:dyDescent="0.25">
      <c r="A30" s="19" t="s">
        <v>100</v>
      </c>
      <c r="B30" s="41" t="s">
        <v>99</v>
      </c>
      <c r="C30" s="21" t="str">
        <f t="shared" si="1"/>
        <v>24.06.2012</v>
      </c>
      <c r="D30" s="22" t="s">
        <v>5</v>
      </c>
      <c r="E30" s="44"/>
      <c r="F30" s="13"/>
      <c r="G30" s="13"/>
      <c r="H30" s="13"/>
      <c r="I30" s="13"/>
      <c r="J30" s="13"/>
      <c r="K30" s="13"/>
      <c r="L30" s="13"/>
      <c r="M30" s="13"/>
      <c r="N30" s="13" t="s">
        <v>49</v>
      </c>
      <c r="O30" s="13"/>
      <c r="P30" s="13"/>
      <c r="Q30" s="13"/>
      <c r="R30" s="13"/>
      <c r="S30" s="13"/>
      <c r="T30" s="13"/>
      <c r="U30" s="13" t="s">
        <v>49</v>
      </c>
      <c r="V30" s="13"/>
      <c r="W30" s="13"/>
      <c r="X30" s="13"/>
      <c r="Y30" s="13"/>
      <c r="Z30" s="13"/>
      <c r="AA30" s="13"/>
      <c r="AB30" s="13"/>
      <c r="AC30" s="13" t="s">
        <v>49</v>
      </c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39"/>
      <c r="AP30" s="112">
        <f t="shared" si="2"/>
        <v>3</v>
      </c>
    </row>
    <row r="31" spans="1:42" customFormat="1" ht="15.95" customHeight="1" x14ac:dyDescent="0.25">
      <c r="A31" s="19" t="s">
        <v>104</v>
      </c>
      <c r="B31" s="41" t="s">
        <v>103</v>
      </c>
      <c r="C31" s="21" t="str">
        <f t="shared" si="1"/>
        <v>30.06.2012</v>
      </c>
      <c r="D31" s="22" t="s">
        <v>4</v>
      </c>
      <c r="E31" s="44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 t="s">
        <v>49</v>
      </c>
      <c r="AC31" s="13" t="s">
        <v>49</v>
      </c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39"/>
      <c r="AP31" s="112">
        <f t="shared" si="2"/>
        <v>2</v>
      </c>
    </row>
    <row r="32" spans="1:42" customFormat="1" ht="30" customHeight="1" x14ac:dyDescent="0.25">
      <c r="A32" s="19" t="s">
        <v>105</v>
      </c>
      <c r="B32" s="41" t="s">
        <v>106</v>
      </c>
      <c r="C32" s="21" t="str">
        <f t="shared" si="1"/>
        <v>30.06.2012</v>
      </c>
      <c r="D32" s="22" t="s">
        <v>3</v>
      </c>
      <c r="E32" s="44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 t="s">
        <v>49</v>
      </c>
      <c r="V32" s="13" t="s">
        <v>49</v>
      </c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39"/>
      <c r="AP32" s="112">
        <f t="shared" si="2"/>
        <v>2</v>
      </c>
    </row>
    <row r="33" spans="1:42" customFormat="1" ht="15.95" customHeight="1" x14ac:dyDescent="0.25">
      <c r="A33" s="19" t="s">
        <v>107</v>
      </c>
      <c r="B33" s="41" t="s">
        <v>111</v>
      </c>
      <c r="C33" s="21" t="str">
        <f t="shared" si="1"/>
        <v>05.07.2012</v>
      </c>
      <c r="D33" s="22" t="s">
        <v>5</v>
      </c>
      <c r="E33" s="44"/>
      <c r="F33" s="13"/>
      <c r="G33" s="13"/>
      <c r="H33" s="13"/>
      <c r="I33" s="13"/>
      <c r="J33" s="13"/>
      <c r="K33" s="13"/>
      <c r="L33" s="13"/>
      <c r="M33" s="13"/>
      <c r="N33" s="13" t="s">
        <v>49</v>
      </c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 t="s">
        <v>49</v>
      </c>
      <c r="AC33" s="13" t="s">
        <v>49</v>
      </c>
      <c r="AD33" s="13" t="s">
        <v>49</v>
      </c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39"/>
      <c r="AP33" s="112">
        <f t="shared" si="2"/>
        <v>4</v>
      </c>
    </row>
    <row r="34" spans="1:42" customFormat="1" ht="15.95" customHeight="1" x14ac:dyDescent="0.25">
      <c r="A34" s="19" t="s">
        <v>108</v>
      </c>
      <c r="B34" s="41" t="s">
        <v>110</v>
      </c>
      <c r="C34" s="21" t="str">
        <f t="shared" si="1"/>
        <v>14.07.2012</v>
      </c>
      <c r="D34" s="22" t="s">
        <v>40</v>
      </c>
      <c r="E34" s="44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 t="s">
        <v>49</v>
      </c>
      <c r="V34" s="13"/>
      <c r="W34" s="13"/>
      <c r="X34" s="13"/>
      <c r="Y34" s="13"/>
      <c r="Z34" s="13"/>
      <c r="AA34" s="13"/>
      <c r="AB34" s="13"/>
      <c r="AC34" s="13" t="s">
        <v>49</v>
      </c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39"/>
      <c r="AP34" s="112">
        <f t="shared" si="2"/>
        <v>2</v>
      </c>
    </row>
    <row r="35" spans="1:42" customFormat="1" ht="15.95" customHeight="1" x14ac:dyDescent="0.25">
      <c r="A35" s="19" t="s">
        <v>109</v>
      </c>
      <c r="B35" s="41" t="s">
        <v>112</v>
      </c>
      <c r="C35" s="21" t="str">
        <f t="shared" si="1"/>
        <v>17.07.2012</v>
      </c>
      <c r="D35" s="22" t="s">
        <v>2</v>
      </c>
      <c r="E35" s="44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 t="s">
        <v>49</v>
      </c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39"/>
      <c r="AP35" s="112">
        <f t="shared" si="2"/>
        <v>1</v>
      </c>
    </row>
    <row r="36" spans="1:42" customFormat="1" ht="15.95" customHeight="1" x14ac:dyDescent="0.25">
      <c r="A36" s="19" t="s">
        <v>65</v>
      </c>
      <c r="B36" s="41" t="s">
        <v>113</v>
      </c>
      <c r="C36" s="21" t="str">
        <f t="shared" si="1"/>
        <v>15.07.2012</v>
      </c>
      <c r="D36" s="22" t="s">
        <v>3</v>
      </c>
      <c r="E36" s="44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 t="s">
        <v>49</v>
      </c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39"/>
      <c r="AP36" s="112">
        <f t="shared" si="2"/>
        <v>1</v>
      </c>
    </row>
    <row r="37" spans="1:42" customFormat="1" ht="15.95" customHeight="1" x14ac:dyDescent="0.25">
      <c r="A37" s="19" t="s">
        <v>114</v>
      </c>
      <c r="B37" s="41" t="s">
        <v>117</v>
      </c>
      <c r="C37" s="21" t="str">
        <f t="shared" si="1"/>
        <v>21.07.2012</v>
      </c>
      <c r="D37" s="22" t="s">
        <v>36</v>
      </c>
      <c r="E37" s="44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 t="s">
        <v>49</v>
      </c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39"/>
      <c r="AP37" s="112">
        <f t="shared" si="2"/>
        <v>1</v>
      </c>
    </row>
    <row r="38" spans="1:42" customFormat="1" ht="15.95" customHeight="1" x14ac:dyDescent="0.25">
      <c r="A38" s="19" t="s">
        <v>115</v>
      </c>
      <c r="B38" s="41" t="s">
        <v>116</v>
      </c>
      <c r="C38" s="21" t="str">
        <f t="shared" si="1"/>
        <v>21.07.2012</v>
      </c>
      <c r="D38" s="22" t="s">
        <v>3</v>
      </c>
      <c r="E38" s="44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 t="s">
        <v>49</v>
      </c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39"/>
      <c r="AP38" s="112">
        <f t="shared" si="2"/>
        <v>1</v>
      </c>
    </row>
    <row r="39" spans="1:42" customFormat="1" ht="15.95" customHeight="1" x14ac:dyDescent="0.25">
      <c r="A39" s="19" t="s">
        <v>150</v>
      </c>
      <c r="B39" s="20" t="s">
        <v>88</v>
      </c>
      <c r="C39" s="21">
        <v>41118</v>
      </c>
      <c r="D39" s="22" t="s">
        <v>4</v>
      </c>
      <c r="E39" s="44"/>
      <c r="F39" s="13"/>
      <c r="G39" s="13"/>
      <c r="H39" s="13"/>
      <c r="I39" s="13"/>
      <c r="J39" s="13"/>
      <c r="K39" s="13" t="s">
        <v>49</v>
      </c>
      <c r="L39" s="13"/>
      <c r="M39" s="13" t="s">
        <v>49</v>
      </c>
      <c r="N39" s="13" t="s">
        <v>49</v>
      </c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 t="s">
        <v>49</v>
      </c>
      <c r="AA39" s="13"/>
      <c r="AB39" s="13"/>
      <c r="AC39" s="13" t="s">
        <v>49</v>
      </c>
      <c r="AD39" s="13"/>
      <c r="AE39" s="13"/>
      <c r="AF39" s="13"/>
      <c r="AG39" s="13"/>
      <c r="AH39" s="13"/>
      <c r="AI39" s="13"/>
      <c r="AJ39" s="13"/>
      <c r="AK39" s="13"/>
      <c r="AL39" s="13"/>
      <c r="AM39" s="13" t="s">
        <v>49</v>
      </c>
      <c r="AN39" s="13"/>
      <c r="AO39" s="39"/>
      <c r="AP39" s="112">
        <f t="shared" si="2"/>
        <v>6</v>
      </c>
    </row>
    <row r="40" spans="1:42" customFormat="1" ht="15.95" customHeight="1" x14ac:dyDescent="0.25">
      <c r="A40" s="19" t="s">
        <v>118</v>
      </c>
      <c r="B40" s="41" t="s">
        <v>130</v>
      </c>
      <c r="C40" s="21" t="str">
        <f t="shared" si="1"/>
        <v>18.08.2012</v>
      </c>
      <c r="D40" s="22" t="s">
        <v>4</v>
      </c>
      <c r="E40" s="44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 t="s">
        <v>49</v>
      </c>
      <c r="T40" s="13"/>
      <c r="U40" s="13"/>
      <c r="V40" s="13"/>
      <c r="W40" s="13"/>
      <c r="X40" s="13"/>
      <c r="Y40" s="13"/>
      <c r="Z40" s="13"/>
      <c r="AA40" s="13"/>
      <c r="AB40" s="13" t="s">
        <v>49</v>
      </c>
      <c r="AC40" s="13" t="s">
        <v>49</v>
      </c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39"/>
      <c r="AP40" s="112">
        <f t="shared" si="2"/>
        <v>3</v>
      </c>
    </row>
    <row r="41" spans="1:42" customFormat="1" ht="15.95" customHeight="1" x14ac:dyDescent="0.25">
      <c r="A41" s="19" t="s">
        <v>152</v>
      </c>
      <c r="B41" s="20" t="s">
        <v>88</v>
      </c>
      <c r="C41" s="21">
        <v>41147</v>
      </c>
      <c r="D41" s="22" t="s">
        <v>4</v>
      </c>
      <c r="E41" s="44"/>
      <c r="F41" s="13" t="s">
        <v>49</v>
      </c>
      <c r="G41" s="13"/>
      <c r="H41" s="13"/>
      <c r="I41" s="13"/>
      <c r="J41" s="13"/>
      <c r="K41" s="13"/>
      <c r="L41" s="13"/>
      <c r="M41" s="13" t="s">
        <v>49</v>
      </c>
      <c r="N41" s="13" t="s">
        <v>49</v>
      </c>
      <c r="O41" s="13"/>
      <c r="P41" s="13"/>
      <c r="Q41" s="13"/>
      <c r="R41" s="13"/>
      <c r="S41" s="13" t="s">
        <v>49</v>
      </c>
      <c r="T41" s="13"/>
      <c r="U41" s="13"/>
      <c r="V41" s="13"/>
      <c r="W41" s="13"/>
      <c r="X41" s="13"/>
      <c r="Y41" s="13"/>
      <c r="Z41" s="13" t="s">
        <v>49</v>
      </c>
      <c r="AA41" s="13"/>
      <c r="AB41" s="13" t="s">
        <v>49</v>
      </c>
      <c r="AC41" s="13" t="s">
        <v>49</v>
      </c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39"/>
      <c r="AP41" s="112">
        <f t="shared" si="2"/>
        <v>7</v>
      </c>
    </row>
    <row r="42" spans="1:42" customFormat="1" ht="15.95" customHeight="1" x14ac:dyDescent="0.25">
      <c r="A42" s="19" t="s">
        <v>145</v>
      </c>
      <c r="B42" s="41" t="s">
        <v>146</v>
      </c>
      <c r="C42" s="21" t="str">
        <f t="shared" si="1"/>
        <v>29.08.2012</v>
      </c>
      <c r="D42" s="22" t="s">
        <v>36</v>
      </c>
      <c r="E42" s="44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 t="s">
        <v>49</v>
      </c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39"/>
      <c r="AP42" s="112">
        <f t="shared" si="2"/>
        <v>1</v>
      </c>
    </row>
    <row r="43" spans="1:42" customFormat="1" ht="15.95" customHeight="1" x14ac:dyDescent="0.25">
      <c r="A43" s="19" t="s">
        <v>144</v>
      </c>
      <c r="B43" s="41" t="s">
        <v>143</v>
      </c>
      <c r="C43" s="21" t="str">
        <f t="shared" si="1"/>
        <v>01.09.2012</v>
      </c>
      <c r="D43" s="22" t="s">
        <v>3</v>
      </c>
      <c r="E43" s="44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 t="s">
        <v>49</v>
      </c>
      <c r="V43" s="13" t="s">
        <v>60</v>
      </c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39"/>
      <c r="AP43" s="112">
        <f t="shared" si="2"/>
        <v>2</v>
      </c>
    </row>
    <row r="44" spans="1:42" customFormat="1" ht="15.95" customHeight="1" x14ac:dyDescent="0.25">
      <c r="A44" s="19" t="s">
        <v>119</v>
      </c>
      <c r="B44" s="41" t="s">
        <v>131</v>
      </c>
      <c r="C44" s="21" t="str">
        <f t="shared" si="1"/>
        <v>01.09.2012</v>
      </c>
      <c r="D44" s="22" t="s">
        <v>3</v>
      </c>
      <c r="E44" s="44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 t="s">
        <v>49</v>
      </c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39"/>
      <c r="AP44" s="112">
        <f t="shared" si="2"/>
        <v>1</v>
      </c>
    </row>
    <row r="45" spans="1:42" customFormat="1" ht="15.95" customHeight="1" x14ac:dyDescent="0.25">
      <c r="A45" s="19" t="s">
        <v>120</v>
      </c>
      <c r="B45" s="41" t="s">
        <v>149</v>
      </c>
      <c r="C45" s="21" t="str">
        <f t="shared" si="1"/>
        <v>09.09.2012</v>
      </c>
      <c r="D45" s="22" t="s">
        <v>36</v>
      </c>
      <c r="E45" s="44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 t="s">
        <v>49</v>
      </c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39"/>
      <c r="AP45" s="112">
        <f t="shared" si="2"/>
        <v>1</v>
      </c>
    </row>
    <row r="46" spans="1:42" customFormat="1" ht="15.95" customHeight="1" x14ac:dyDescent="0.25">
      <c r="A46" s="19" t="s">
        <v>154</v>
      </c>
      <c r="B46" s="41" t="s">
        <v>153</v>
      </c>
      <c r="C46" s="21" t="str">
        <f t="shared" si="1"/>
        <v>09.09.2012</v>
      </c>
      <c r="D46" s="22" t="s">
        <v>2</v>
      </c>
      <c r="E46" s="44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 t="s">
        <v>49</v>
      </c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39"/>
      <c r="AP46" s="112">
        <f t="shared" si="2"/>
        <v>1</v>
      </c>
    </row>
    <row r="47" spans="1:42" customFormat="1" ht="15.95" customHeight="1" x14ac:dyDescent="0.25">
      <c r="A47" s="19" t="s">
        <v>147</v>
      </c>
      <c r="B47" s="41" t="s">
        <v>148</v>
      </c>
      <c r="C47" s="21" t="str">
        <f t="shared" si="1"/>
        <v>15.09.2012</v>
      </c>
      <c r="D47" s="22" t="s">
        <v>2</v>
      </c>
      <c r="E47" s="44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 t="s">
        <v>49</v>
      </c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39"/>
      <c r="AP47" s="112">
        <f t="shared" si="2"/>
        <v>1</v>
      </c>
    </row>
    <row r="48" spans="1:42" customFormat="1" ht="15.95" customHeight="1" x14ac:dyDescent="0.25">
      <c r="A48" s="19" t="s">
        <v>121</v>
      </c>
      <c r="B48" s="41" t="s">
        <v>132</v>
      </c>
      <c r="C48" s="21" t="str">
        <f t="shared" si="1"/>
        <v>29.09.2012</v>
      </c>
      <c r="D48" s="22" t="s">
        <v>5</v>
      </c>
      <c r="E48" s="44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 t="s">
        <v>49</v>
      </c>
      <c r="V48" s="13"/>
      <c r="W48" s="13"/>
      <c r="X48" s="13"/>
      <c r="Y48" s="13"/>
      <c r="Z48" s="13"/>
      <c r="AA48" s="13"/>
      <c r="AB48" s="13" t="s">
        <v>49</v>
      </c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39"/>
      <c r="AP48" s="112">
        <f t="shared" si="2"/>
        <v>2</v>
      </c>
    </row>
    <row r="49" spans="1:42" customFormat="1" ht="15.95" customHeight="1" x14ac:dyDescent="0.25">
      <c r="A49" s="19" t="s">
        <v>122</v>
      </c>
      <c r="B49" s="41" t="s">
        <v>142</v>
      </c>
      <c r="C49" s="21" t="str">
        <f t="shared" si="1"/>
        <v>29.09.2012</v>
      </c>
      <c r="D49" s="22" t="s">
        <v>4</v>
      </c>
      <c r="E49" s="44"/>
      <c r="F49" s="13"/>
      <c r="G49" s="13"/>
      <c r="H49" s="13"/>
      <c r="I49" s="13"/>
      <c r="J49" s="13"/>
      <c r="K49" s="13"/>
      <c r="L49" s="13"/>
      <c r="M49" s="13"/>
      <c r="N49" s="13" t="s">
        <v>49</v>
      </c>
      <c r="O49" s="13"/>
      <c r="P49" s="13"/>
      <c r="Q49" s="13"/>
      <c r="R49" s="13"/>
      <c r="S49" s="13" t="s">
        <v>49</v>
      </c>
      <c r="T49" s="13"/>
      <c r="U49" s="13"/>
      <c r="V49" s="13" t="s">
        <v>49</v>
      </c>
      <c r="W49" s="13"/>
      <c r="X49" s="13"/>
      <c r="Y49" s="13"/>
      <c r="Z49" s="13"/>
      <c r="AA49" s="13"/>
      <c r="AB49" s="13"/>
      <c r="AC49" s="13" t="s">
        <v>60</v>
      </c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39"/>
      <c r="AP49" s="112">
        <f t="shared" si="2"/>
        <v>4</v>
      </c>
    </row>
    <row r="50" spans="1:42" customFormat="1" ht="15.95" customHeight="1" x14ac:dyDescent="0.25">
      <c r="A50" s="19" t="s">
        <v>65</v>
      </c>
      <c r="B50" s="41" t="s">
        <v>133</v>
      </c>
      <c r="C50" s="21" t="str">
        <f t="shared" si="1"/>
        <v>30.09.2012</v>
      </c>
      <c r="D50" s="22" t="s">
        <v>3</v>
      </c>
      <c r="E50" s="44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 t="s">
        <v>49</v>
      </c>
      <c r="U50" s="13" t="s">
        <v>49</v>
      </c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39"/>
      <c r="AP50" s="112">
        <f t="shared" si="2"/>
        <v>2</v>
      </c>
    </row>
    <row r="51" spans="1:42" customFormat="1" ht="30" customHeight="1" x14ac:dyDescent="0.25">
      <c r="A51" s="19" t="s">
        <v>123</v>
      </c>
      <c r="B51" s="41" t="s">
        <v>140</v>
      </c>
      <c r="C51" s="21" t="str">
        <f t="shared" si="1"/>
        <v>13.10.2012</v>
      </c>
      <c r="D51" s="22" t="s">
        <v>3</v>
      </c>
      <c r="E51" s="44"/>
      <c r="F51" s="13"/>
      <c r="G51" s="13"/>
      <c r="H51" s="13"/>
      <c r="I51" s="13"/>
      <c r="J51" s="13"/>
      <c r="K51" s="13"/>
      <c r="L51" s="13"/>
      <c r="M51" s="13"/>
      <c r="N51" s="13" t="s">
        <v>49</v>
      </c>
      <c r="O51" s="13"/>
      <c r="P51" s="13"/>
      <c r="Q51" s="13"/>
      <c r="R51" s="13"/>
      <c r="S51" s="13" t="s">
        <v>49</v>
      </c>
      <c r="T51" s="13"/>
      <c r="U51" s="13" t="s">
        <v>49</v>
      </c>
      <c r="V51" s="13" t="s">
        <v>49</v>
      </c>
      <c r="W51" s="13"/>
      <c r="X51" s="13"/>
      <c r="Y51" s="13"/>
      <c r="Z51" s="13"/>
      <c r="AA51" s="13"/>
      <c r="AB51" s="13"/>
      <c r="AC51" s="13" t="s">
        <v>49</v>
      </c>
      <c r="AD51" s="13" t="s">
        <v>49</v>
      </c>
      <c r="AE51" s="13"/>
      <c r="AF51" s="13"/>
      <c r="AG51" s="13"/>
      <c r="AH51" s="13"/>
      <c r="AI51" s="13" t="s">
        <v>49</v>
      </c>
      <c r="AJ51" s="13"/>
      <c r="AK51" s="13"/>
      <c r="AL51" s="13"/>
      <c r="AM51" s="13"/>
      <c r="AN51" s="13"/>
      <c r="AO51" s="39"/>
      <c r="AP51" s="112">
        <f t="shared" si="2"/>
        <v>7</v>
      </c>
    </row>
    <row r="52" spans="1:42" customFormat="1" ht="15.95" customHeight="1" x14ac:dyDescent="0.25">
      <c r="A52" s="19" t="s">
        <v>125</v>
      </c>
      <c r="B52" s="20" t="s">
        <v>88</v>
      </c>
      <c r="C52" s="21" t="s">
        <v>141</v>
      </c>
      <c r="D52" s="22" t="s">
        <v>2</v>
      </c>
      <c r="E52" s="44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 t="s">
        <v>49</v>
      </c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39"/>
      <c r="AP52" s="112">
        <f t="shared" si="2"/>
        <v>1</v>
      </c>
    </row>
    <row r="53" spans="1:42" customFormat="1" ht="15.95" customHeight="1" x14ac:dyDescent="0.25">
      <c r="A53" s="19" t="s">
        <v>126</v>
      </c>
      <c r="B53" s="41" t="s">
        <v>134</v>
      </c>
      <c r="C53" s="21" t="str">
        <f t="shared" si="1"/>
        <v>27.10.2012</v>
      </c>
      <c r="D53" s="22" t="s">
        <v>3</v>
      </c>
      <c r="E53" s="44"/>
      <c r="F53" s="13"/>
      <c r="G53" s="13"/>
      <c r="H53" s="13"/>
      <c r="I53" s="13"/>
      <c r="J53" s="13"/>
      <c r="K53" s="13"/>
      <c r="L53" s="13"/>
      <c r="M53" s="13"/>
      <c r="N53" s="13" t="s">
        <v>49</v>
      </c>
      <c r="O53" s="13"/>
      <c r="P53" s="13"/>
      <c r="Q53" s="13"/>
      <c r="R53" s="13"/>
      <c r="S53" s="13" t="s">
        <v>49</v>
      </c>
      <c r="T53" s="13"/>
      <c r="U53" s="13" t="s">
        <v>49</v>
      </c>
      <c r="V53" s="13" t="s">
        <v>49</v>
      </c>
      <c r="W53" s="13"/>
      <c r="X53" s="13"/>
      <c r="Y53" s="13"/>
      <c r="Z53" s="13"/>
      <c r="AA53" s="13"/>
      <c r="AB53" s="13"/>
      <c r="AC53" s="13" t="s">
        <v>49</v>
      </c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39"/>
      <c r="AP53" s="112">
        <f t="shared" si="2"/>
        <v>5</v>
      </c>
    </row>
    <row r="54" spans="1:42" customFormat="1" ht="15.95" customHeight="1" x14ac:dyDescent="0.25">
      <c r="A54" s="19" t="s">
        <v>127</v>
      </c>
      <c r="B54" s="41" t="s">
        <v>139</v>
      </c>
      <c r="C54" s="21" t="str">
        <f t="shared" si="1"/>
        <v>11.11.2012</v>
      </c>
      <c r="D54" s="22" t="s">
        <v>2</v>
      </c>
      <c r="E54" s="44"/>
      <c r="F54" s="13"/>
      <c r="G54" s="13" t="s">
        <v>49</v>
      </c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39"/>
      <c r="AP54" s="112">
        <f t="shared" si="2"/>
        <v>1</v>
      </c>
    </row>
    <row r="55" spans="1:42" customFormat="1" ht="15.95" customHeight="1" x14ac:dyDescent="0.25">
      <c r="A55" s="19" t="s">
        <v>136</v>
      </c>
      <c r="B55" s="41" t="s">
        <v>138</v>
      </c>
      <c r="C55" s="21" t="str">
        <f t="shared" si="1"/>
        <v>08.12.2012</v>
      </c>
      <c r="D55" s="22" t="s">
        <v>2</v>
      </c>
      <c r="E55" s="44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 t="s">
        <v>49</v>
      </c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39"/>
      <c r="AP55" s="112">
        <f t="shared" si="2"/>
        <v>1</v>
      </c>
    </row>
    <row r="56" spans="1:42" customFormat="1" ht="30" customHeight="1" x14ac:dyDescent="0.25">
      <c r="A56" s="19" t="s">
        <v>128</v>
      </c>
      <c r="B56" s="41" t="s">
        <v>135</v>
      </c>
      <c r="C56" s="21" t="str">
        <f t="shared" si="1"/>
        <v>26.12.2012</v>
      </c>
      <c r="D56" s="22" t="s">
        <v>2</v>
      </c>
      <c r="E56" s="44"/>
      <c r="F56" s="13"/>
      <c r="G56" s="13" t="s">
        <v>49</v>
      </c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 t="s">
        <v>49</v>
      </c>
      <c r="V56" s="13"/>
      <c r="W56" s="13"/>
      <c r="X56" s="13"/>
      <c r="Y56" s="13"/>
      <c r="Z56" s="13"/>
      <c r="AA56" s="13"/>
      <c r="AB56" s="13"/>
      <c r="AC56" s="13" t="s">
        <v>49</v>
      </c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39"/>
      <c r="AP56" s="112">
        <f t="shared" si="2"/>
        <v>3</v>
      </c>
    </row>
    <row r="57" spans="1:42" customFormat="1" ht="30" customHeight="1" thickBot="1" x14ac:dyDescent="0.3">
      <c r="A57" s="96" t="s">
        <v>129</v>
      </c>
      <c r="B57" s="97" t="s">
        <v>137</v>
      </c>
      <c r="C57" s="98" t="str">
        <f t="shared" si="1"/>
        <v>31.12.2012</v>
      </c>
      <c r="D57" s="99" t="s">
        <v>2</v>
      </c>
      <c r="E57" s="100"/>
      <c r="F57" s="101"/>
      <c r="G57" s="101"/>
      <c r="H57" s="101"/>
      <c r="I57" s="101"/>
      <c r="J57" s="101" t="s">
        <v>49</v>
      </c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 t="s">
        <v>49</v>
      </c>
      <c r="V57" s="101"/>
      <c r="W57" s="101"/>
      <c r="X57" s="101"/>
      <c r="Y57" s="101"/>
      <c r="Z57" s="101"/>
      <c r="AA57" s="101"/>
      <c r="AB57" s="101"/>
      <c r="AC57" s="101" t="s">
        <v>49</v>
      </c>
      <c r="AD57" s="101" t="s">
        <v>49</v>
      </c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2"/>
      <c r="AP57" s="113">
        <f t="shared" si="2"/>
        <v>4</v>
      </c>
    </row>
    <row r="58" spans="1:42" customFormat="1" ht="15.95" customHeight="1" thickBot="1" x14ac:dyDescent="0.3">
      <c r="A58" s="103" t="s">
        <v>245</v>
      </c>
      <c r="B58" s="104"/>
      <c r="C58" s="105">
        <v>2012</v>
      </c>
      <c r="D58" s="106"/>
      <c r="E58" s="107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9"/>
      <c r="AP58" s="114">
        <f>SUM(AP3:AP57)</f>
        <v>166</v>
      </c>
    </row>
    <row r="59" spans="1:42" x14ac:dyDescent="0.25">
      <c r="E59" s="45"/>
    </row>
  </sheetData>
  <sortState ref="A3:AJ46">
    <sortCondition ref="C3:C46"/>
  </sortState>
  <mergeCells count="1">
    <mergeCell ref="A1:C1"/>
  </mergeCells>
  <conditionalFormatting sqref="A3:D5 A5:A7 B6:D7">
    <cfRule type="expression" dxfId="47" priority="67">
      <formula>($D3="turistika")</formula>
    </cfRule>
    <cfRule type="expression" dxfId="46" priority="68">
      <formula>($D3="triatlon")</formula>
    </cfRule>
    <cfRule type="expression" dxfId="45" priority="69">
      <formula>($D3="MTB")</formula>
    </cfRule>
    <cfRule type="expression" dxfId="44" priority="70">
      <formula>($D3="uphill")</formula>
    </cfRule>
    <cfRule type="expression" dxfId="43" priority="71">
      <formula>($D3="cross")</formula>
    </cfRule>
    <cfRule type="expression" dxfId="42" priority="72">
      <formula>($D3="beh")</formula>
    </cfRule>
  </conditionalFormatting>
  <conditionalFormatting sqref="F2:AH2 AJ2:AO2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P3:AP57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8 C8:D8">
    <cfRule type="expression" dxfId="41" priority="50">
      <formula>($D8="turistika")</formula>
    </cfRule>
    <cfRule type="expression" dxfId="40" priority="51">
      <formula>($D8="triatlon")</formula>
    </cfRule>
    <cfRule type="expression" dxfId="39" priority="52">
      <formula>($D8="MTB")</formula>
    </cfRule>
    <cfRule type="expression" dxfId="38" priority="53">
      <formula>($D8="uphill")</formula>
    </cfRule>
    <cfRule type="expression" dxfId="37" priority="54">
      <formula>($D8="cross")</formula>
    </cfRule>
    <cfRule type="expression" dxfId="36" priority="55">
      <formula>($D8="beh")</formula>
    </cfRule>
  </conditionalFormatting>
  <conditionalFormatting sqref="B8">
    <cfRule type="expression" dxfId="35" priority="23">
      <formula>($D8="turistika")</formula>
    </cfRule>
    <cfRule type="expression" dxfId="34" priority="24">
      <formula>($D8="triatlon")</formula>
    </cfRule>
    <cfRule type="expression" dxfId="33" priority="25">
      <formula>($D8="MTB")</formula>
    </cfRule>
    <cfRule type="expression" dxfId="32" priority="26">
      <formula>($D8="uphill")</formula>
    </cfRule>
    <cfRule type="expression" dxfId="31" priority="27">
      <formula>($D8="cross")</formula>
    </cfRule>
    <cfRule type="expression" dxfId="30" priority="28">
      <formula>($D8="beh")</formula>
    </cfRule>
  </conditionalFormatting>
  <conditionalFormatting sqref="AP9:AP57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9:A58 C9:D58">
    <cfRule type="expression" dxfId="29" priority="10">
      <formula>($D9="turistika")</formula>
    </cfRule>
    <cfRule type="expression" dxfId="28" priority="11">
      <formula>($D9="triatlon")</formula>
    </cfRule>
    <cfRule type="expression" dxfId="27" priority="12">
      <formula>($D9="MTB")</formula>
    </cfRule>
    <cfRule type="expression" dxfId="26" priority="13">
      <formula>($D9="uphill")</formula>
    </cfRule>
    <cfRule type="expression" dxfId="25" priority="14">
      <formula>($D9="cross")</formula>
    </cfRule>
    <cfRule type="expression" dxfId="24" priority="15">
      <formula>($D9="beh")</formula>
    </cfRule>
  </conditionalFormatting>
  <conditionalFormatting sqref="B9:B58">
    <cfRule type="expression" dxfId="23" priority="4">
      <formula>($D9="turistika")</formula>
    </cfRule>
    <cfRule type="expression" dxfId="22" priority="5">
      <formula>($D9="triatlon")</formula>
    </cfRule>
    <cfRule type="expression" dxfId="21" priority="6">
      <formula>($D9="MTB")</formula>
    </cfRule>
    <cfRule type="expression" dxfId="20" priority="7">
      <formula>($D9="uphill")</formula>
    </cfRule>
    <cfRule type="expression" dxfId="19" priority="8">
      <formula>($D9="cross")</formula>
    </cfRule>
    <cfRule type="expression" dxfId="18" priority="9">
      <formula>($D9="beh")</formula>
    </cfRule>
  </conditionalFormatting>
  <conditionalFormatting sqref="AI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P3:AP5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B3" r:id="rId1"/>
    <hyperlink ref="B4" r:id="rId2"/>
    <hyperlink ref="B5" r:id="rId3"/>
    <hyperlink ref="B6" r:id="rId4"/>
    <hyperlink ref="B7" r:id="rId5"/>
    <hyperlink ref="B8" r:id="rId6"/>
    <hyperlink ref="B9" r:id="rId7"/>
    <hyperlink ref="B10" r:id="rId8"/>
    <hyperlink ref="B11" r:id="rId9" display="2012-04-15-velky_devin2012.pdf"/>
    <hyperlink ref="B12" r:id="rId10"/>
    <hyperlink ref="B13" r:id="rId11"/>
    <hyperlink ref="B57" r:id="rId12"/>
    <hyperlink ref="B56" r:id="rId13"/>
    <hyperlink ref="B55" r:id="rId14"/>
    <hyperlink ref="B54" r:id="rId15"/>
    <hyperlink ref="B53" r:id="rId16"/>
    <hyperlink ref="B51" r:id="rId17"/>
    <hyperlink ref="B50" r:id="rId18"/>
    <hyperlink ref="B49" r:id="rId19" display="2012-09-29-brezno_12_42km.pdf"/>
    <hyperlink ref="B48" r:id="rId20"/>
    <hyperlink ref="B14" r:id="rId21"/>
    <hyperlink ref="B15" r:id="rId22"/>
    <hyperlink ref="B16" r:id="rId23"/>
    <hyperlink ref="B17" r:id="rId24"/>
    <hyperlink ref="B18" r:id="rId25" display="2012-05-05-vlkanova_42km.pdf"/>
    <hyperlink ref="B21" r:id="rId26"/>
    <hyperlink ref="B22" r:id="rId27"/>
    <hyperlink ref="B23" r:id="rId28"/>
    <hyperlink ref="B24" r:id="rId29"/>
    <hyperlink ref="B26" r:id="rId30" display="2012-06-09-v_orava44_12.pdf"/>
    <hyperlink ref="B27" r:id="rId31"/>
    <hyperlink ref="B28" r:id="rId32"/>
    <hyperlink ref="B29" r:id="rId33"/>
    <hyperlink ref="B30" r:id="rId34"/>
    <hyperlink ref="B31" r:id="rId35" display="2012-06-30-okolo_BA_32_km.pdf"/>
    <hyperlink ref="B32" r:id="rId36"/>
    <hyperlink ref="B33" r:id="rId37"/>
    <hyperlink ref="B34" r:id="rId38"/>
    <hyperlink ref="B35" r:id="rId39" display="2012-07-17-M13_vysledkova listina-2012 (3).xls"/>
    <hyperlink ref="B36" r:id="rId40"/>
    <hyperlink ref="B37" r:id="rId41"/>
    <hyperlink ref="B38" r:id="rId42"/>
    <hyperlink ref="B40" r:id="rId43"/>
    <hyperlink ref="B42" r:id="rId44"/>
    <hyperlink ref="B43" r:id="rId45"/>
    <hyperlink ref="B44" r:id="rId46"/>
    <hyperlink ref="B45" r:id="rId47"/>
    <hyperlink ref="B47" r:id="rId48"/>
    <hyperlink ref="B46" r:id="rId49"/>
  </hyperlinks>
  <pageMargins left="0.70866141732283472" right="0.70866141732283472" top="0.74803149606299213" bottom="0.74803149606299213" header="0.31496062992125984" footer="0.31496062992125984"/>
  <pageSetup paperSize="8" fitToWidth="0" orientation="landscape" r:id="rId50"/>
  <headerFooter>
    <oddHeader>&amp;C&amp;"-,Bold"&amp;20TJ Dynamo 2012: &amp;A</oddHeader>
  </headerFooter>
  <legacyDrawing r:id="rId5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G6"/>
  <sheetViews>
    <sheetView zoomScale="115" zoomScaleNormal="11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3.7109375" defaultRowHeight="15" x14ac:dyDescent="0.25"/>
  <cols>
    <col min="1" max="1" width="13.7109375" style="71"/>
    <col min="2" max="2" width="11.28515625" style="71" customWidth="1"/>
    <col min="3" max="3" width="11.140625" style="71" customWidth="1"/>
    <col min="4" max="4" width="15.42578125" style="71" customWidth="1"/>
    <col min="5" max="5" width="14.28515625" style="71" customWidth="1"/>
    <col min="6" max="6" width="13.7109375" style="71"/>
    <col min="7" max="7" width="14.140625" style="71" customWidth="1"/>
    <col min="8" max="16384" width="13.7109375" style="71"/>
  </cols>
  <sheetData>
    <row r="1" spans="1:7" ht="45.75" thickBot="1" x14ac:dyDescent="0.3">
      <c r="A1" s="73"/>
      <c r="B1" s="83" t="s">
        <v>54</v>
      </c>
      <c r="C1" s="83" t="s">
        <v>71</v>
      </c>
      <c r="D1" s="83" t="s">
        <v>105</v>
      </c>
      <c r="E1" s="83" t="s">
        <v>144</v>
      </c>
      <c r="F1" s="83" t="s">
        <v>123</v>
      </c>
      <c r="G1" s="10" t="s">
        <v>128</v>
      </c>
    </row>
    <row r="2" spans="1:7" ht="15.75" thickBot="1" x14ac:dyDescent="0.3">
      <c r="A2" s="74"/>
      <c r="B2" s="84" t="s">
        <v>3</v>
      </c>
      <c r="C2" s="85" t="s">
        <v>3</v>
      </c>
      <c r="D2" s="85" t="s">
        <v>3</v>
      </c>
      <c r="E2" s="85" t="s">
        <v>3</v>
      </c>
      <c r="F2" s="85" t="s">
        <v>3</v>
      </c>
      <c r="G2" s="86" t="s">
        <v>2</v>
      </c>
    </row>
    <row r="3" spans="1:7" ht="45" x14ac:dyDescent="0.25">
      <c r="A3" s="75" t="s">
        <v>35</v>
      </c>
      <c r="B3" s="80"/>
      <c r="C3" s="81"/>
      <c r="D3" s="81"/>
      <c r="E3" s="81"/>
      <c r="F3" s="81" t="s">
        <v>159</v>
      </c>
      <c r="G3" s="82"/>
    </row>
    <row r="4" spans="1:7" ht="45" x14ac:dyDescent="0.25">
      <c r="A4" s="75" t="s">
        <v>8</v>
      </c>
      <c r="B4" s="75"/>
      <c r="C4" s="72"/>
      <c r="D4" s="72"/>
      <c r="E4" s="72"/>
      <c r="F4" s="72" t="s">
        <v>159</v>
      </c>
      <c r="G4" s="76"/>
    </row>
    <row r="5" spans="1:7" ht="45" x14ac:dyDescent="0.25">
      <c r="A5" s="75" t="s">
        <v>6</v>
      </c>
      <c r="B5" s="75" t="s">
        <v>162</v>
      </c>
      <c r="C5" s="72" t="s">
        <v>161</v>
      </c>
      <c r="D5" s="72"/>
      <c r="E5" s="72" t="s">
        <v>160</v>
      </c>
      <c r="F5" s="72"/>
      <c r="G5" s="76" t="s">
        <v>164</v>
      </c>
    </row>
    <row r="6" spans="1:7" ht="60.75" thickBot="1" x14ac:dyDescent="0.3">
      <c r="A6" s="77" t="s">
        <v>16</v>
      </c>
      <c r="B6" s="77"/>
      <c r="C6" s="78"/>
      <c r="D6" s="78" t="s">
        <v>163</v>
      </c>
      <c r="E6" s="78" t="s">
        <v>165</v>
      </c>
      <c r="F6" s="78" t="s">
        <v>159</v>
      </c>
      <c r="G6" s="79"/>
    </row>
  </sheetData>
  <conditionalFormatting sqref="B1:G2">
    <cfRule type="expression" dxfId="17" priority="1">
      <formula>($B1="turistika")</formula>
    </cfRule>
    <cfRule type="expression" dxfId="16" priority="2">
      <formula>($B1="triatlon")</formula>
    </cfRule>
    <cfRule type="expression" dxfId="15" priority="3">
      <formula>($B1="MTB")</formula>
    </cfRule>
    <cfRule type="expression" dxfId="14" priority="4">
      <formula>($B1="uphill")</formula>
    </cfRule>
    <cfRule type="expression" dxfId="13" priority="5">
      <formula>($B1="cross")</formula>
    </cfRule>
    <cfRule type="expression" dxfId="12" priority="6">
      <formula>($B1="beh")</formula>
    </cfRule>
  </conditionalFormatting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&amp;C&amp;"-,Bold"&amp;20TJ Dynamo 2012: &amp;A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89999084444715716"/>
  </sheetPr>
  <dimension ref="A1:T10"/>
  <sheetViews>
    <sheetView workbookViewId="0">
      <pane ySplit="1" topLeftCell="A2" activePane="bottomLeft" state="frozen"/>
      <selection pane="bottomLeft" activeCell="A2" sqref="A2"/>
    </sheetView>
  </sheetViews>
  <sheetFormatPr defaultColWidth="13.5703125" defaultRowHeight="15" x14ac:dyDescent="0.25"/>
  <cols>
    <col min="1" max="1" width="5" bestFit="1" customWidth="1"/>
    <col min="2" max="2" width="9.140625" customWidth="1"/>
    <col min="3" max="3" width="11.85546875" customWidth="1"/>
    <col min="4" max="4" width="6" customWidth="1"/>
    <col min="5" max="5" width="13.42578125" customWidth="1"/>
    <col min="6" max="6" width="11.140625" customWidth="1"/>
    <col min="7" max="7" width="11" customWidth="1"/>
    <col min="8" max="8" width="12.7109375" customWidth="1"/>
    <col min="9" max="9" width="11.140625" customWidth="1"/>
    <col min="10" max="10" width="12.85546875" customWidth="1"/>
    <col min="11" max="11" width="12.28515625" hidden="1" customWidth="1"/>
    <col min="12" max="12" width="14.42578125" hidden="1" customWidth="1"/>
    <col min="13" max="13" width="13.28515625" hidden="1" customWidth="1"/>
    <col min="14" max="14" width="8.85546875" hidden="1" customWidth="1"/>
    <col min="15" max="15" width="8.140625" hidden="1" customWidth="1"/>
    <col min="16" max="16" width="9.28515625" hidden="1" customWidth="1"/>
    <col min="17" max="17" width="9.42578125" hidden="1" customWidth="1"/>
    <col min="18" max="18" width="9" hidden="1" customWidth="1"/>
    <col min="19" max="19" width="8.28515625" customWidth="1"/>
    <col min="20" max="20" width="13.42578125" bestFit="1" customWidth="1"/>
  </cols>
  <sheetData>
    <row r="1" spans="1:20" s="64" customFormat="1" ht="123.75" customHeight="1" x14ac:dyDescent="0.25">
      <c r="A1" s="64" t="s">
        <v>166</v>
      </c>
      <c r="B1" s="64" t="s">
        <v>167</v>
      </c>
      <c r="C1" s="64" t="s">
        <v>168</v>
      </c>
      <c r="D1" s="64" t="s">
        <v>169</v>
      </c>
      <c r="E1" s="64" t="s">
        <v>170</v>
      </c>
      <c r="F1" s="64" t="s">
        <v>190</v>
      </c>
      <c r="G1" s="64" t="s">
        <v>191</v>
      </c>
      <c r="H1" s="64" t="s">
        <v>192</v>
      </c>
      <c r="I1" s="64" t="s">
        <v>193</v>
      </c>
      <c r="J1" s="64" t="s">
        <v>194</v>
      </c>
      <c r="K1" s="87" t="s">
        <v>195</v>
      </c>
      <c r="L1" s="87" t="s">
        <v>196</v>
      </c>
      <c r="M1" s="87" t="s">
        <v>197</v>
      </c>
      <c r="N1" s="87" t="s">
        <v>198</v>
      </c>
      <c r="O1" s="87" t="s">
        <v>199</v>
      </c>
      <c r="P1" s="87" t="s">
        <v>200</v>
      </c>
      <c r="Q1" s="87" t="s">
        <v>201</v>
      </c>
      <c r="R1" s="87" t="s">
        <v>202</v>
      </c>
      <c r="S1" s="64" t="s">
        <v>203</v>
      </c>
      <c r="T1" s="64" t="s">
        <v>171</v>
      </c>
    </row>
    <row r="2" spans="1:20" x14ac:dyDescent="0.25">
      <c r="A2" s="57">
        <v>66</v>
      </c>
      <c r="B2" s="65" t="s">
        <v>177</v>
      </c>
      <c r="C2" s="65" t="s">
        <v>178</v>
      </c>
      <c r="D2" s="66" t="s">
        <v>174</v>
      </c>
      <c r="E2" s="57" t="s">
        <v>179</v>
      </c>
      <c r="F2" s="120">
        <v>664.18</v>
      </c>
      <c r="G2" s="120">
        <v>788.86</v>
      </c>
      <c r="H2" s="116">
        <v>754.43</v>
      </c>
      <c r="I2" s="121">
        <v>733.52</v>
      </c>
      <c r="J2" s="120">
        <v>767.91</v>
      </c>
      <c r="K2" s="120">
        <v>0</v>
      </c>
      <c r="L2" s="116">
        <v>0</v>
      </c>
      <c r="M2" s="121">
        <v>0</v>
      </c>
      <c r="N2" s="120">
        <v>0</v>
      </c>
      <c r="O2" s="120">
        <v>0</v>
      </c>
      <c r="P2" s="116">
        <v>0</v>
      </c>
      <c r="Q2" s="121">
        <v>0</v>
      </c>
      <c r="R2" s="120">
        <v>0</v>
      </c>
      <c r="S2" s="120">
        <v>818.1</v>
      </c>
      <c r="T2" s="116">
        <f>SUM(F2:S2)</f>
        <v>4527</v>
      </c>
    </row>
    <row r="3" spans="1:20" x14ac:dyDescent="0.25">
      <c r="A3" s="59">
        <v>88</v>
      </c>
      <c r="B3" s="67" t="s">
        <v>172</v>
      </c>
      <c r="C3" s="67" t="s">
        <v>173</v>
      </c>
      <c r="D3" s="68" t="s">
        <v>174</v>
      </c>
      <c r="E3" s="59" t="s">
        <v>175</v>
      </c>
      <c r="F3" s="122">
        <v>680.92</v>
      </c>
      <c r="G3" s="122">
        <v>753.44</v>
      </c>
      <c r="H3" s="117">
        <v>759.64</v>
      </c>
      <c r="I3" s="123">
        <v>0</v>
      </c>
      <c r="J3" s="122">
        <v>822.35</v>
      </c>
      <c r="K3" s="122">
        <v>0</v>
      </c>
      <c r="L3" s="117">
        <v>0</v>
      </c>
      <c r="M3" s="123">
        <v>0</v>
      </c>
      <c r="N3" s="122">
        <v>0</v>
      </c>
      <c r="O3" s="122">
        <v>0</v>
      </c>
      <c r="P3" s="117">
        <v>0</v>
      </c>
      <c r="Q3" s="123">
        <v>0</v>
      </c>
      <c r="R3" s="122">
        <v>0</v>
      </c>
      <c r="S3" s="122">
        <v>874.91</v>
      </c>
      <c r="T3" s="117">
        <f>SUM(F3:S3)</f>
        <v>3891.2599999999998</v>
      </c>
    </row>
    <row r="4" spans="1:20" ht="15.75" thickBot="1" x14ac:dyDescent="0.3">
      <c r="A4" s="61">
        <v>228</v>
      </c>
      <c r="B4" s="69" t="s">
        <v>176</v>
      </c>
      <c r="C4" s="69" t="s">
        <v>173</v>
      </c>
      <c r="D4" s="70" t="s">
        <v>174</v>
      </c>
      <c r="E4" s="61" t="s">
        <v>175</v>
      </c>
      <c r="F4" s="124">
        <v>626.48</v>
      </c>
      <c r="G4" s="124">
        <v>592.66</v>
      </c>
      <c r="H4" s="118">
        <v>0</v>
      </c>
      <c r="I4" s="125">
        <v>752.61</v>
      </c>
      <c r="J4" s="124">
        <v>0</v>
      </c>
      <c r="K4" s="124">
        <v>0</v>
      </c>
      <c r="L4" s="118">
        <v>0</v>
      </c>
      <c r="M4" s="125">
        <v>0</v>
      </c>
      <c r="N4" s="124">
        <v>0</v>
      </c>
      <c r="O4" s="124">
        <v>0</v>
      </c>
      <c r="P4" s="118">
        <v>0</v>
      </c>
      <c r="Q4" s="125">
        <v>0</v>
      </c>
      <c r="R4" s="124">
        <v>0</v>
      </c>
      <c r="S4" s="124">
        <v>0</v>
      </c>
      <c r="T4" s="118">
        <v>1971.75</v>
      </c>
    </row>
    <row r="5" spans="1:20" x14ac:dyDescent="0.25">
      <c r="A5">
        <v>288</v>
      </c>
      <c r="B5" t="s">
        <v>183</v>
      </c>
      <c r="C5" t="s">
        <v>8</v>
      </c>
      <c r="D5" t="s">
        <v>174</v>
      </c>
      <c r="E5" t="s">
        <v>179</v>
      </c>
      <c r="F5" s="119">
        <v>792.24</v>
      </c>
      <c r="G5" s="119">
        <v>0</v>
      </c>
      <c r="H5" s="119">
        <v>0</v>
      </c>
      <c r="I5" s="119">
        <v>0</v>
      </c>
      <c r="J5" s="119">
        <v>0</v>
      </c>
      <c r="K5" s="119">
        <v>0</v>
      </c>
      <c r="L5" s="119">
        <v>0</v>
      </c>
      <c r="M5" s="119">
        <v>0</v>
      </c>
      <c r="N5" s="119">
        <v>0</v>
      </c>
      <c r="O5" s="119">
        <v>0</v>
      </c>
      <c r="P5" s="119">
        <v>0</v>
      </c>
      <c r="Q5" s="119">
        <v>0</v>
      </c>
      <c r="R5" s="119">
        <v>0</v>
      </c>
      <c r="S5" s="119">
        <v>861.87</v>
      </c>
      <c r="T5" s="119">
        <v>1654.11</v>
      </c>
    </row>
    <row r="6" spans="1:20" x14ac:dyDescent="0.25">
      <c r="A6">
        <v>384</v>
      </c>
      <c r="B6" t="s">
        <v>180</v>
      </c>
      <c r="C6" t="s">
        <v>181</v>
      </c>
      <c r="D6" t="s">
        <v>174</v>
      </c>
      <c r="E6" t="s">
        <v>182</v>
      </c>
      <c r="F6" s="119">
        <v>0</v>
      </c>
      <c r="G6" s="119">
        <v>0</v>
      </c>
      <c r="H6" s="119">
        <v>623.91</v>
      </c>
      <c r="I6" s="119">
        <v>0</v>
      </c>
      <c r="J6" s="119">
        <v>614.62</v>
      </c>
      <c r="K6" s="119">
        <v>0</v>
      </c>
      <c r="L6" s="119">
        <v>0</v>
      </c>
      <c r="M6" s="119">
        <v>0</v>
      </c>
      <c r="N6" s="119">
        <v>0</v>
      </c>
      <c r="O6" s="119">
        <v>0</v>
      </c>
      <c r="P6" s="119">
        <v>0</v>
      </c>
      <c r="Q6" s="119">
        <v>0</v>
      </c>
      <c r="R6" s="119">
        <v>0</v>
      </c>
      <c r="S6" s="119">
        <v>0</v>
      </c>
      <c r="T6" s="119">
        <v>1238.53</v>
      </c>
    </row>
    <row r="7" spans="1:20" x14ac:dyDescent="0.25">
      <c r="A7">
        <v>1077</v>
      </c>
      <c r="B7" t="s">
        <v>177</v>
      </c>
      <c r="C7" t="s">
        <v>188</v>
      </c>
      <c r="D7" t="s">
        <v>174</v>
      </c>
      <c r="E7" t="s">
        <v>189</v>
      </c>
      <c r="F7" s="119">
        <v>0</v>
      </c>
      <c r="G7" s="119">
        <v>0</v>
      </c>
      <c r="H7" s="119">
        <v>588.35</v>
      </c>
      <c r="I7" s="119">
        <v>0</v>
      </c>
      <c r="J7" s="119">
        <v>0</v>
      </c>
      <c r="K7" s="119">
        <v>0</v>
      </c>
      <c r="L7" s="119">
        <v>0</v>
      </c>
      <c r="M7" s="119">
        <v>0</v>
      </c>
      <c r="N7" s="119">
        <v>0</v>
      </c>
      <c r="O7" s="119">
        <v>0</v>
      </c>
      <c r="P7" s="119">
        <v>0</v>
      </c>
      <c r="Q7" s="119">
        <v>0</v>
      </c>
      <c r="R7" s="119">
        <v>0</v>
      </c>
      <c r="S7" s="119">
        <v>0</v>
      </c>
      <c r="T7" s="119">
        <v>588.35</v>
      </c>
    </row>
    <row r="8" spans="1:20" x14ac:dyDescent="0.25">
      <c r="A8">
        <v>1120</v>
      </c>
      <c r="B8" t="s">
        <v>187</v>
      </c>
      <c r="C8" t="s">
        <v>12</v>
      </c>
      <c r="D8" t="s">
        <v>174</v>
      </c>
      <c r="E8" t="s">
        <v>179</v>
      </c>
      <c r="F8" s="119">
        <v>0</v>
      </c>
      <c r="G8" s="119">
        <v>0</v>
      </c>
      <c r="H8" s="119">
        <v>0</v>
      </c>
      <c r="I8" s="119">
        <v>551.72</v>
      </c>
      <c r="J8" s="119">
        <v>0</v>
      </c>
      <c r="K8" s="119">
        <v>0</v>
      </c>
      <c r="L8" s="119">
        <v>0</v>
      </c>
      <c r="M8" s="119">
        <v>0</v>
      </c>
      <c r="N8" s="119">
        <v>0</v>
      </c>
      <c r="O8" s="119">
        <v>0</v>
      </c>
      <c r="P8" s="119">
        <v>0</v>
      </c>
      <c r="Q8" s="119">
        <v>0</v>
      </c>
      <c r="R8" s="119">
        <v>0</v>
      </c>
      <c r="S8" s="119">
        <v>0</v>
      </c>
      <c r="T8" s="119">
        <v>551.72</v>
      </c>
    </row>
    <row r="9" spans="1:20" x14ac:dyDescent="0.25">
      <c r="A9">
        <v>1177</v>
      </c>
      <c r="B9" t="s">
        <v>184</v>
      </c>
      <c r="C9" t="s">
        <v>9</v>
      </c>
      <c r="D9" t="s">
        <v>174</v>
      </c>
      <c r="E9" t="s">
        <v>179</v>
      </c>
      <c r="F9" s="119">
        <v>0</v>
      </c>
      <c r="G9" s="119">
        <v>492.01</v>
      </c>
      <c r="H9" s="119">
        <v>0</v>
      </c>
      <c r="I9" s="119">
        <v>0</v>
      </c>
      <c r="J9" s="119">
        <v>0</v>
      </c>
      <c r="K9" s="119">
        <v>0</v>
      </c>
      <c r="L9" s="119">
        <v>0</v>
      </c>
      <c r="M9" s="119">
        <v>0</v>
      </c>
      <c r="N9" s="119">
        <v>0</v>
      </c>
      <c r="O9" s="119">
        <v>0</v>
      </c>
      <c r="P9" s="119">
        <v>0</v>
      </c>
      <c r="Q9" s="119">
        <v>0</v>
      </c>
      <c r="R9" s="119">
        <v>0</v>
      </c>
      <c r="S9" s="119">
        <v>0</v>
      </c>
      <c r="T9" s="119">
        <v>492.01</v>
      </c>
    </row>
    <row r="10" spans="1:20" x14ac:dyDescent="0.25">
      <c r="A10">
        <v>1285</v>
      </c>
      <c r="B10" t="s">
        <v>185</v>
      </c>
      <c r="C10" t="s">
        <v>7</v>
      </c>
      <c r="D10" t="s">
        <v>174</v>
      </c>
      <c r="E10" t="s">
        <v>186</v>
      </c>
      <c r="F10" s="119">
        <v>0</v>
      </c>
      <c r="G10" s="119">
        <v>0</v>
      </c>
      <c r="H10" s="119">
        <v>0</v>
      </c>
      <c r="I10" s="119">
        <v>0</v>
      </c>
      <c r="J10" s="119">
        <v>0</v>
      </c>
      <c r="K10" s="119">
        <v>0</v>
      </c>
      <c r="L10" s="119">
        <v>0</v>
      </c>
      <c r="M10" s="119">
        <v>0</v>
      </c>
      <c r="N10" s="119">
        <v>0</v>
      </c>
      <c r="O10" s="119">
        <v>0</v>
      </c>
      <c r="P10" s="119">
        <v>0</v>
      </c>
      <c r="Q10" s="119">
        <v>0</v>
      </c>
      <c r="R10" s="119">
        <v>0</v>
      </c>
      <c r="S10" s="119">
        <v>0</v>
      </c>
      <c r="T10" s="119">
        <v>0</v>
      </c>
    </row>
  </sheetData>
  <sortState ref="A2:U34">
    <sortCondition ref="A1"/>
  </sortState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&amp;C&amp;"-,Bold"&amp;20TJ Dynamo 2012: &amp;A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57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37.42578125" style="2" bestFit="1" customWidth="1"/>
    <col min="2" max="2" width="11.42578125" style="152" customWidth="1"/>
    <col min="3" max="3" width="9.85546875" style="2" customWidth="1"/>
    <col min="4" max="4" width="28.140625" style="2" customWidth="1"/>
    <col min="5" max="16384" width="9.140625" style="2"/>
  </cols>
  <sheetData>
    <row r="1" spans="1:4" s="89" customFormat="1" ht="15.75" thickBot="1" x14ac:dyDescent="0.3">
      <c r="A1" s="88" t="s">
        <v>0</v>
      </c>
      <c r="B1" s="147" t="s">
        <v>41</v>
      </c>
      <c r="C1" s="89" t="s">
        <v>1</v>
      </c>
      <c r="D1" s="88" t="s">
        <v>37</v>
      </c>
    </row>
    <row r="2" spans="1:4" x14ac:dyDescent="0.25">
      <c r="A2" s="90" t="s">
        <v>48</v>
      </c>
      <c r="B2" s="149" t="s">
        <v>209</v>
      </c>
      <c r="C2" s="91" t="s">
        <v>2</v>
      </c>
      <c r="D2" s="92">
        <v>14</v>
      </c>
    </row>
    <row r="3" spans="1:4" x14ac:dyDescent="0.25">
      <c r="A3" s="93" t="s">
        <v>53</v>
      </c>
      <c r="B3" s="148" t="s">
        <v>212</v>
      </c>
      <c r="C3" s="94" t="s">
        <v>4</v>
      </c>
      <c r="D3" s="95">
        <v>8</v>
      </c>
    </row>
    <row r="4" spans="1:4" x14ac:dyDescent="0.25">
      <c r="A4" s="93" t="s">
        <v>57</v>
      </c>
      <c r="B4" s="148" t="s">
        <v>213</v>
      </c>
      <c r="C4" s="94" t="s">
        <v>4</v>
      </c>
      <c r="D4" s="95">
        <v>8</v>
      </c>
    </row>
    <row r="5" spans="1:4" x14ac:dyDescent="0.25">
      <c r="A5" s="93" t="s">
        <v>152</v>
      </c>
      <c r="B5" s="148">
        <v>41147</v>
      </c>
      <c r="C5" s="94" t="s">
        <v>4</v>
      </c>
      <c r="D5" s="95">
        <v>7</v>
      </c>
    </row>
    <row r="6" spans="1:4" x14ac:dyDescent="0.25">
      <c r="A6" s="93" t="s">
        <v>123</v>
      </c>
      <c r="B6" s="148" t="s">
        <v>141</v>
      </c>
      <c r="C6" s="94" t="s">
        <v>3</v>
      </c>
      <c r="D6" s="95">
        <v>7</v>
      </c>
    </row>
    <row r="7" spans="1:4" x14ac:dyDescent="0.25">
      <c r="A7" s="93" t="s">
        <v>52</v>
      </c>
      <c r="B7" s="148" t="s">
        <v>210</v>
      </c>
      <c r="C7" s="94" t="s">
        <v>4</v>
      </c>
      <c r="D7" s="95">
        <v>6</v>
      </c>
    </row>
    <row r="8" spans="1:4" x14ac:dyDescent="0.25">
      <c r="A8" s="93" t="s">
        <v>71</v>
      </c>
      <c r="B8" s="148" t="s">
        <v>207</v>
      </c>
      <c r="C8" s="94" t="s">
        <v>3</v>
      </c>
      <c r="D8" s="95">
        <v>6</v>
      </c>
    </row>
    <row r="9" spans="1:4" x14ac:dyDescent="0.25">
      <c r="A9" s="93" t="s">
        <v>150</v>
      </c>
      <c r="B9" s="148">
        <v>41118</v>
      </c>
      <c r="C9" s="94" t="s">
        <v>4</v>
      </c>
      <c r="D9" s="95">
        <v>6</v>
      </c>
    </row>
    <row r="10" spans="1:4" x14ac:dyDescent="0.25">
      <c r="A10" s="93" t="s">
        <v>47</v>
      </c>
      <c r="B10" s="148" t="s">
        <v>207</v>
      </c>
      <c r="C10" s="94" t="s">
        <v>2</v>
      </c>
      <c r="D10" s="95">
        <v>5</v>
      </c>
    </row>
    <row r="11" spans="1:4" x14ac:dyDescent="0.25">
      <c r="A11" s="93" t="s">
        <v>91</v>
      </c>
      <c r="B11" s="148" t="s">
        <v>208</v>
      </c>
      <c r="C11" s="94" t="s">
        <v>2</v>
      </c>
      <c r="D11" s="95">
        <v>5</v>
      </c>
    </row>
    <row r="12" spans="1:4" x14ac:dyDescent="0.25">
      <c r="A12" s="93" t="s">
        <v>126</v>
      </c>
      <c r="B12" s="148" t="s">
        <v>235</v>
      </c>
      <c r="C12" s="94" t="s">
        <v>3</v>
      </c>
      <c r="D12" s="95">
        <v>5</v>
      </c>
    </row>
    <row r="13" spans="1:4" x14ac:dyDescent="0.25">
      <c r="A13" s="93" t="s">
        <v>66</v>
      </c>
      <c r="B13" s="148">
        <v>41034</v>
      </c>
      <c r="C13" s="94" t="s">
        <v>2</v>
      </c>
      <c r="D13" s="95">
        <v>4</v>
      </c>
    </row>
    <row r="14" spans="1:4" x14ac:dyDescent="0.25">
      <c r="A14" s="93" t="s">
        <v>107</v>
      </c>
      <c r="B14" s="148" t="s">
        <v>223</v>
      </c>
      <c r="C14" s="94" t="s">
        <v>5</v>
      </c>
      <c r="D14" s="95">
        <v>4</v>
      </c>
    </row>
    <row r="15" spans="1:4" x14ac:dyDescent="0.25">
      <c r="A15" s="93" t="s">
        <v>122</v>
      </c>
      <c r="B15" s="148" t="s">
        <v>233</v>
      </c>
      <c r="C15" s="94" t="s">
        <v>4</v>
      </c>
      <c r="D15" s="95">
        <v>4</v>
      </c>
    </row>
    <row r="16" spans="1:4" x14ac:dyDescent="0.25">
      <c r="A16" s="93" t="s">
        <v>129</v>
      </c>
      <c r="B16" s="148" t="s">
        <v>239</v>
      </c>
      <c r="C16" s="94" t="s">
        <v>2</v>
      </c>
      <c r="D16" s="95">
        <v>4</v>
      </c>
    </row>
    <row r="17" spans="1:4" x14ac:dyDescent="0.25">
      <c r="A17" s="93" t="s">
        <v>46</v>
      </c>
      <c r="B17" s="148" t="s">
        <v>206</v>
      </c>
      <c r="C17" s="94" t="s">
        <v>2</v>
      </c>
      <c r="D17" s="95">
        <v>3</v>
      </c>
    </row>
    <row r="18" spans="1:4" x14ac:dyDescent="0.25">
      <c r="A18" s="93" t="s">
        <v>55</v>
      </c>
      <c r="B18" s="148" t="s">
        <v>211</v>
      </c>
      <c r="C18" s="94" t="s">
        <v>3</v>
      </c>
      <c r="D18" s="95">
        <v>3</v>
      </c>
    </row>
    <row r="19" spans="1:4" x14ac:dyDescent="0.25">
      <c r="A19" s="93" t="s">
        <v>65</v>
      </c>
      <c r="B19" s="148" t="s">
        <v>215</v>
      </c>
      <c r="C19" s="94" t="s">
        <v>3</v>
      </c>
      <c r="D19" s="95">
        <v>3</v>
      </c>
    </row>
    <row r="20" spans="1:4" x14ac:dyDescent="0.25">
      <c r="A20" s="93" t="s">
        <v>67</v>
      </c>
      <c r="B20" s="148" t="s">
        <v>216</v>
      </c>
      <c r="C20" s="94" t="s">
        <v>4</v>
      </c>
      <c r="D20" s="95">
        <v>3</v>
      </c>
    </row>
    <row r="21" spans="1:4" x14ac:dyDescent="0.25">
      <c r="A21" s="93" t="s">
        <v>68</v>
      </c>
      <c r="B21" s="148" t="s">
        <v>216</v>
      </c>
      <c r="C21" s="94" t="s">
        <v>40</v>
      </c>
      <c r="D21" s="95">
        <v>3</v>
      </c>
    </row>
    <row r="22" spans="1:4" x14ac:dyDescent="0.25">
      <c r="A22" s="93" t="s">
        <v>69</v>
      </c>
      <c r="B22" s="148" t="s">
        <v>218</v>
      </c>
      <c r="C22" s="94" t="s">
        <v>4</v>
      </c>
      <c r="D22" s="95">
        <v>3</v>
      </c>
    </row>
    <row r="23" spans="1:4" x14ac:dyDescent="0.25">
      <c r="A23" s="93" t="s">
        <v>101</v>
      </c>
      <c r="B23" s="148" t="s">
        <v>220</v>
      </c>
      <c r="C23" s="94" t="s">
        <v>4</v>
      </c>
      <c r="D23" s="95">
        <v>3</v>
      </c>
    </row>
    <row r="24" spans="1:4" x14ac:dyDescent="0.25">
      <c r="A24" s="93" t="s">
        <v>100</v>
      </c>
      <c r="B24" s="148" t="s">
        <v>221</v>
      </c>
      <c r="C24" s="94" t="s">
        <v>5</v>
      </c>
      <c r="D24" s="95">
        <v>3</v>
      </c>
    </row>
    <row r="25" spans="1:4" x14ac:dyDescent="0.25">
      <c r="A25" s="93" t="s">
        <v>118</v>
      </c>
      <c r="B25" s="148" t="s">
        <v>228</v>
      </c>
      <c r="C25" s="94" t="s">
        <v>4</v>
      </c>
      <c r="D25" s="95">
        <v>3</v>
      </c>
    </row>
    <row r="26" spans="1:4" x14ac:dyDescent="0.25">
      <c r="A26" s="93" t="s">
        <v>128</v>
      </c>
      <c r="B26" s="148" t="s">
        <v>238</v>
      </c>
      <c r="C26" s="94" t="s">
        <v>2</v>
      </c>
      <c r="D26" s="95">
        <v>3</v>
      </c>
    </row>
    <row r="27" spans="1:4" x14ac:dyDescent="0.25">
      <c r="A27" s="93" t="s">
        <v>85</v>
      </c>
      <c r="B27" s="148" t="s">
        <v>207</v>
      </c>
      <c r="C27" s="94" t="s">
        <v>2</v>
      </c>
      <c r="D27" s="95">
        <v>2</v>
      </c>
    </row>
    <row r="28" spans="1:4" x14ac:dyDescent="0.25">
      <c r="A28" s="93" t="s">
        <v>59</v>
      </c>
      <c r="B28" s="148" t="s">
        <v>209</v>
      </c>
      <c r="C28" s="94" t="s">
        <v>2</v>
      </c>
      <c r="D28" s="95">
        <v>2</v>
      </c>
    </row>
    <row r="29" spans="1:4" x14ac:dyDescent="0.25">
      <c r="A29" s="93" t="s">
        <v>56</v>
      </c>
      <c r="B29" s="148" t="s">
        <v>211</v>
      </c>
      <c r="C29" s="94" t="s">
        <v>3</v>
      </c>
      <c r="D29" s="95">
        <v>2</v>
      </c>
    </row>
    <row r="30" spans="1:4" x14ac:dyDescent="0.25">
      <c r="A30" s="93" t="s">
        <v>54</v>
      </c>
      <c r="B30" s="148" t="s">
        <v>212</v>
      </c>
      <c r="C30" s="94" t="s">
        <v>3</v>
      </c>
      <c r="D30" s="95">
        <v>2</v>
      </c>
    </row>
    <row r="31" spans="1:4" x14ac:dyDescent="0.25">
      <c r="A31" s="93" t="s">
        <v>63</v>
      </c>
      <c r="B31" s="148">
        <v>41037</v>
      </c>
      <c r="C31" s="94" t="s">
        <v>40</v>
      </c>
      <c r="D31" s="95">
        <v>2</v>
      </c>
    </row>
    <row r="32" spans="1:4" x14ac:dyDescent="0.25">
      <c r="A32" s="93" t="s">
        <v>64</v>
      </c>
      <c r="B32" s="148" t="s">
        <v>214</v>
      </c>
      <c r="C32" s="94" t="s">
        <v>5</v>
      </c>
      <c r="D32" s="95">
        <v>2</v>
      </c>
    </row>
    <row r="33" spans="1:4" x14ac:dyDescent="0.25">
      <c r="A33" s="93" t="s">
        <v>90</v>
      </c>
      <c r="B33" s="148" t="s">
        <v>217</v>
      </c>
      <c r="C33" s="94" t="s">
        <v>36</v>
      </c>
      <c r="D33" s="95">
        <v>2</v>
      </c>
    </row>
    <row r="34" spans="1:4" x14ac:dyDescent="0.25">
      <c r="A34" s="93" t="s">
        <v>104</v>
      </c>
      <c r="B34" s="148" t="s">
        <v>222</v>
      </c>
      <c r="C34" s="94" t="s">
        <v>4</v>
      </c>
      <c r="D34" s="95">
        <v>2</v>
      </c>
    </row>
    <row r="35" spans="1:4" x14ac:dyDescent="0.25">
      <c r="A35" s="93" t="s">
        <v>105</v>
      </c>
      <c r="B35" s="148" t="s">
        <v>222</v>
      </c>
      <c r="C35" s="94" t="s">
        <v>2</v>
      </c>
      <c r="D35" s="95">
        <v>2</v>
      </c>
    </row>
    <row r="36" spans="1:4" x14ac:dyDescent="0.25">
      <c r="A36" s="93" t="s">
        <v>108</v>
      </c>
      <c r="B36" s="148" t="s">
        <v>224</v>
      </c>
      <c r="C36" s="94" t="s">
        <v>40</v>
      </c>
      <c r="D36" s="95">
        <v>2</v>
      </c>
    </row>
    <row r="37" spans="1:4" x14ac:dyDescent="0.25">
      <c r="A37" s="93" t="s">
        <v>144</v>
      </c>
      <c r="B37" s="148" t="s">
        <v>230</v>
      </c>
      <c r="C37" s="94" t="s">
        <v>3</v>
      </c>
      <c r="D37" s="95">
        <v>2</v>
      </c>
    </row>
    <row r="38" spans="1:4" x14ac:dyDescent="0.25">
      <c r="A38" s="93" t="s">
        <v>121</v>
      </c>
      <c r="B38" s="148" t="s">
        <v>233</v>
      </c>
      <c r="C38" s="94" t="s">
        <v>5</v>
      </c>
      <c r="D38" s="95">
        <v>2</v>
      </c>
    </row>
    <row r="39" spans="1:4" x14ac:dyDescent="0.25">
      <c r="A39" s="93" t="s">
        <v>65</v>
      </c>
      <c r="B39" s="148" t="s">
        <v>234</v>
      </c>
      <c r="C39" s="94" t="s">
        <v>3</v>
      </c>
      <c r="D39" s="95">
        <v>2</v>
      </c>
    </row>
    <row r="40" spans="1:4" x14ac:dyDescent="0.25">
      <c r="A40" s="93" t="s">
        <v>45</v>
      </c>
      <c r="B40" s="148" t="s">
        <v>204</v>
      </c>
      <c r="C40" s="94" t="s">
        <v>2</v>
      </c>
      <c r="D40" s="95">
        <v>1</v>
      </c>
    </row>
    <row r="41" spans="1:4" x14ac:dyDescent="0.25">
      <c r="A41" s="93" t="s">
        <v>42</v>
      </c>
      <c r="B41" s="148" t="s">
        <v>205</v>
      </c>
      <c r="C41" s="94" t="s">
        <v>3</v>
      </c>
      <c r="D41" s="95">
        <v>1</v>
      </c>
    </row>
    <row r="42" spans="1:4" x14ac:dyDescent="0.25">
      <c r="A42" s="93" t="s">
        <v>51</v>
      </c>
      <c r="B42" s="148" t="s">
        <v>207</v>
      </c>
      <c r="C42" s="94" t="s">
        <v>2</v>
      </c>
      <c r="D42" s="95">
        <v>1</v>
      </c>
    </row>
    <row r="43" spans="1:4" x14ac:dyDescent="0.25">
      <c r="A43" s="93" t="s">
        <v>50</v>
      </c>
      <c r="B43" s="148" t="s">
        <v>207</v>
      </c>
      <c r="C43" s="94" t="s">
        <v>2</v>
      </c>
      <c r="D43" s="95">
        <v>1</v>
      </c>
    </row>
    <row r="44" spans="1:4" x14ac:dyDescent="0.25">
      <c r="A44" s="93" t="s">
        <v>72</v>
      </c>
      <c r="B44" s="148" t="s">
        <v>219</v>
      </c>
      <c r="C44" s="94" t="s">
        <v>2</v>
      </c>
      <c r="D44" s="95">
        <v>1</v>
      </c>
    </row>
    <row r="45" spans="1:4" x14ac:dyDescent="0.25">
      <c r="A45" s="93" t="s">
        <v>109</v>
      </c>
      <c r="B45" s="148" t="s">
        <v>225</v>
      </c>
      <c r="C45" s="94" t="s">
        <v>2</v>
      </c>
      <c r="D45" s="95">
        <v>1</v>
      </c>
    </row>
    <row r="46" spans="1:4" x14ac:dyDescent="0.25">
      <c r="A46" s="93" t="s">
        <v>65</v>
      </c>
      <c r="B46" s="148" t="s">
        <v>226</v>
      </c>
      <c r="C46" s="94" t="s">
        <v>3</v>
      </c>
      <c r="D46" s="95">
        <v>1</v>
      </c>
    </row>
    <row r="47" spans="1:4" x14ac:dyDescent="0.25">
      <c r="A47" s="93" t="s">
        <v>114</v>
      </c>
      <c r="B47" s="148" t="s">
        <v>227</v>
      </c>
      <c r="C47" s="94" t="s">
        <v>36</v>
      </c>
      <c r="D47" s="95">
        <v>1</v>
      </c>
    </row>
    <row r="48" spans="1:4" x14ac:dyDescent="0.25">
      <c r="A48" s="93" t="s">
        <v>115</v>
      </c>
      <c r="B48" s="148" t="s">
        <v>227</v>
      </c>
      <c r="C48" s="94" t="s">
        <v>3</v>
      </c>
      <c r="D48" s="95">
        <v>1</v>
      </c>
    </row>
    <row r="49" spans="1:4" x14ac:dyDescent="0.25">
      <c r="A49" s="93" t="s">
        <v>145</v>
      </c>
      <c r="B49" s="148" t="s">
        <v>229</v>
      </c>
      <c r="C49" s="94" t="s">
        <v>36</v>
      </c>
      <c r="D49" s="95">
        <v>1</v>
      </c>
    </row>
    <row r="50" spans="1:4" x14ac:dyDescent="0.25">
      <c r="A50" s="93" t="s">
        <v>119</v>
      </c>
      <c r="B50" s="148" t="s">
        <v>230</v>
      </c>
      <c r="C50" s="94" t="s">
        <v>3</v>
      </c>
      <c r="D50" s="95">
        <v>1</v>
      </c>
    </row>
    <row r="51" spans="1:4" x14ac:dyDescent="0.25">
      <c r="A51" s="93" t="s">
        <v>120</v>
      </c>
      <c r="B51" s="148" t="s">
        <v>231</v>
      </c>
      <c r="C51" s="94" t="s">
        <v>36</v>
      </c>
      <c r="D51" s="95">
        <v>1</v>
      </c>
    </row>
    <row r="52" spans="1:4" x14ac:dyDescent="0.25">
      <c r="A52" s="93" t="s">
        <v>154</v>
      </c>
      <c r="B52" s="148" t="s">
        <v>231</v>
      </c>
      <c r="C52" s="94" t="s">
        <v>2</v>
      </c>
      <c r="D52" s="95">
        <v>1</v>
      </c>
    </row>
    <row r="53" spans="1:4" x14ac:dyDescent="0.25">
      <c r="A53" s="93" t="s">
        <v>147</v>
      </c>
      <c r="B53" s="148" t="s">
        <v>232</v>
      </c>
      <c r="C53" s="94" t="s">
        <v>2</v>
      </c>
      <c r="D53" s="95">
        <v>1</v>
      </c>
    </row>
    <row r="54" spans="1:4" x14ac:dyDescent="0.25">
      <c r="A54" s="93" t="s">
        <v>125</v>
      </c>
      <c r="B54" s="148" t="s">
        <v>141</v>
      </c>
      <c r="C54" s="94" t="s">
        <v>2</v>
      </c>
      <c r="D54" s="95">
        <v>1</v>
      </c>
    </row>
    <row r="55" spans="1:4" x14ac:dyDescent="0.25">
      <c r="A55" s="93" t="s">
        <v>127</v>
      </c>
      <c r="B55" s="148" t="s">
        <v>236</v>
      </c>
      <c r="C55" s="94" t="s">
        <v>2</v>
      </c>
      <c r="D55" s="95">
        <v>1</v>
      </c>
    </row>
    <row r="56" spans="1:4" ht="15.75" thickBot="1" x14ac:dyDescent="0.3">
      <c r="A56" s="142" t="s">
        <v>136</v>
      </c>
      <c r="B56" s="150" t="s">
        <v>237</v>
      </c>
      <c r="C56" s="143" t="s">
        <v>2</v>
      </c>
      <c r="D56" s="144">
        <v>1</v>
      </c>
    </row>
    <row r="57" spans="1:4" ht="15.75" thickBot="1" x14ac:dyDescent="0.3">
      <c r="A57" s="103" t="s">
        <v>245</v>
      </c>
      <c r="B57" s="151"/>
      <c r="C57" s="145"/>
      <c r="D57" s="146">
        <f>SUM(D2:D56)</f>
        <v>166</v>
      </c>
    </row>
  </sheetData>
  <sortState ref="A2:AQ57">
    <sortCondition descending="1" ref="D2:D57"/>
  </sortState>
  <conditionalFormatting sqref="A2:C56">
    <cfRule type="expression" dxfId="11" priority="92">
      <formula>($C2="turistika")</formula>
    </cfRule>
    <cfRule type="expression" dxfId="10" priority="93">
      <formula>($C2="triatlon")</formula>
    </cfRule>
    <cfRule type="expression" dxfId="9" priority="94">
      <formula>($C2="MTB")</formula>
    </cfRule>
    <cfRule type="expression" dxfId="8" priority="95">
      <formula>($C2="uphill")</formula>
    </cfRule>
    <cfRule type="expression" dxfId="7" priority="96">
      <formula>($C2="cross")</formula>
    </cfRule>
    <cfRule type="expression" dxfId="6" priority="97">
      <formula>($C2="beh")</formula>
    </cfRule>
  </conditionalFormatting>
  <conditionalFormatting sqref="D2:D56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{337EB419-2E22-40E8-A8E7-0F418DFB8333}</x14:id>
        </ext>
      </extLst>
    </cfRule>
  </conditionalFormatting>
  <conditionalFormatting sqref="A57">
    <cfRule type="expression" dxfId="5" priority="1">
      <formula>($D57="turistika")</formula>
    </cfRule>
    <cfRule type="expression" dxfId="4" priority="2">
      <formula>($D57="triatlon")</formula>
    </cfRule>
    <cfRule type="expression" dxfId="3" priority="3">
      <formula>($D57="MTB")</formula>
    </cfRule>
    <cfRule type="expression" dxfId="2" priority="4">
      <formula>($D57="uphill")</formula>
    </cfRule>
    <cfRule type="expression" dxfId="1" priority="5">
      <formula>($D57="cross")</formula>
    </cfRule>
    <cfRule type="expression" dxfId="0" priority="6">
      <formula>($D57="beh")</formula>
    </cfRule>
  </conditionalFormatting>
  <pageMargins left="0.25" right="0.25" top="0.75" bottom="0.75" header="0.3" footer="0.3"/>
  <pageSetup paperSize="9" orientation="portrait" r:id="rId1"/>
  <headerFooter>
    <oddHeader>&amp;C&amp;"-,Bold"&amp;20TJ Dynamo 2012: &amp;A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37EB419-2E22-40E8-A8E7-0F418DFB833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D2:D56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workbookViewId="0"/>
  </sheetViews>
  <sheetFormatPr defaultRowHeight="15" x14ac:dyDescent="0.25"/>
  <cols>
    <col min="1" max="1" width="15.42578125" bestFit="1" customWidth="1"/>
    <col min="2" max="38" width="3.28515625" customWidth="1"/>
    <col min="39" max="40" width="4" bestFit="1" customWidth="1"/>
  </cols>
  <sheetData>
    <row r="1" spans="1:40" ht="73.5" thickBot="1" x14ac:dyDescent="0.3">
      <c r="A1" s="115" t="s">
        <v>156</v>
      </c>
      <c r="B1" s="48" t="s">
        <v>70</v>
      </c>
      <c r="C1" s="47" t="s">
        <v>26</v>
      </c>
      <c r="D1" s="47" t="s">
        <v>13</v>
      </c>
      <c r="E1" s="47" t="s">
        <v>24</v>
      </c>
      <c r="F1" s="47" t="s">
        <v>20</v>
      </c>
      <c r="G1" s="47" t="s">
        <v>39</v>
      </c>
      <c r="H1" s="47" t="s">
        <v>28</v>
      </c>
      <c r="I1" s="47" t="s">
        <v>29</v>
      </c>
      <c r="J1" s="47" t="s">
        <v>34</v>
      </c>
      <c r="K1" s="47" t="s">
        <v>35</v>
      </c>
      <c r="L1" s="47" t="s">
        <v>58</v>
      </c>
      <c r="M1" s="47" t="s">
        <v>11</v>
      </c>
      <c r="N1" s="47" t="s">
        <v>23</v>
      </c>
      <c r="O1" s="47" t="s">
        <v>33</v>
      </c>
      <c r="P1" s="47" t="s">
        <v>8</v>
      </c>
      <c r="Q1" s="47" t="s">
        <v>10</v>
      </c>
      <c r="R1" s="47" t="s">
        <v>6</v>
      </c>
      <c r="S1" s="47" t="s">
        <v>16</v>
      </c>
      <c r="T1" s="47" t="s">
        <v>30</v>
      </c>
      <c r="U1" s="47" t="s">
        <v>7</v>
      </c>
      <c r="V1" s="47" t="s">
        <v>12</v>
      </c>
      <c r="W1" s="47" t="s">
        <v>9</v>
      </c>
      <c r="X1" s="47" t="s">
        <v>25</v>
      </c>
      <c r="Y1" s="47" t="s">
        <v>31</v>
      </c>
      <c r="Z1" s="47" t="s">
        <v>32</v>
      </c>
      <c r="AA1" s="47" t="s">
        <v>17</v>
      </c>
      <c r="AB1" s="47" t="s">
        <v>22</v>
      </c>
      <c r="AC1" s="47" t="s">
        <v>21</v>
      </c>
      <c r="AD1" s="47" t="s">
        <v>62</v>
      </c>
      <c r="AE1" s="47" t="s">
        <v>18</v>
      </c>
      <c r="AF1" s="47" t="s">
        <v>124</v>
      </c>
      <c r="AG1" s="47" t="s">
        <v>15</v>
      </c>
      <c r="AH1" s="47" t="s">
        <v>14</v>
      </c>
      <c r="AI1" s="47" t="s">
        <v>38</v>
      </c>
      <c r="AJ1" s="47" t="s">
        <v>151</v>
      </c>
      <c r="AK1" s="47" t="s">
        <v>27</v>
      </c>
      <c r="AL1" s="49" t="s">
        <v>19</v>
      </c>
      <c r="AM1" s="126" t="s">
        <v>244</v>
      </c>
      <c r="AN1" s="126" t="s">
        <v>240</v>
      </c>
    </row>
    <row r="2" spans="1:40" x14ac:dyDescent="0.25">
      <c r="A2" s="32" t="s">
        <v>2</v>
      </c>
      <c r="B2" s="25">
        <v>2</v>
      </c>
      <c r="C2" s="26"/>
      <c r="D2" s="26">
        <v>3</v>
      </c>
      <c r="E2" s="26"/>
      <c r="F2" s="26"/>
      <c r="G2" s="26">
        <v>2</v>
      </c>
      <c r="H2" s="26"/>
      <c r="I2" s="26">
        <v>1</v>
      </c>
      <c r="J2" s="26">
        <v>2</v>
      </c>
      <c r="K2" s="26">
        <v>2</v>
      </c>
      <c r="L2" s="26">
        <v>2</v>
      </c>
      <c r="M2" s="26"/>
      <c r="N2" s="26"/>
      <c r="O2" s="26"/>
      <c r="P2" s="26">
        <v>4</v>
      </c>
      <c r="Q2" s="26">
        <v>3</v>
      </c>
      <c r="R2" s="26">
        <v>7</v>
      </c>
      <c r="S2" s="26">
        <v>6</v>
      </c>
      <c r="T2" s="26">
        <v>1</v>
      </c>
      <c r="U2" s="26"/>
      <c r="V2" s="26"/>
      <c r="W2" s="26"/>
      <c r="X2" s="26">
        <v>1</v>
      </c>
      <c r="Y2" s="26"/>
      <c r="Z2" s="26">
        <v>7</v>
      </c>
      <c r="AA2" s="26">
        <v>3</v>
      </c>
      <c r="AB2" s="26"/>
      <c r="AC2" s="26"/>
      <c r="AD2" s="26">
        <v>2</v>
      </c>
      <c r="AE2" s="26"/>
      <c r="AF2" s="26">
        <v>1</v>
      </c>
      <c r="AG2" s="26">
        <v>1</v>
      </c>
      <c r="AH2" s="26"/>
      <c r="AI2" s="26"/>
      <c r="AJ2" s="26"/>
      <c r="AK2" s="26"/>
      <c r="AL2" s="27">
        <v>2</v>
      </c>
      <c r="AM2" s="127">
        <f>SUM(B2:AL2)</f>
        <v>52</v>
      </c>
      <c r="AN2" s="127">
        <v>18</v>
      </c>
    </row>
    <row r="3" spans="1:40" x14ac:dyDescent="0.25">
      <c r="A3" s="31" t="s">
        <v>3</v>
      </c>
      <c r="B3" s="28"/>
      <c r="C3" s="29"/>
      <c r="D3" s="29">
        <v>2</v>
      </c>
      <c r="E3" s="29"/>
      <c r="F3" s="29"/>
      <c r="G3" s="29"/>
      <c r="H3" s="29"/>
      <c r="I3" s="29"/>
      <c r="J3" s="29"/>
      <c r="K3" s="29">
        <v>3</v>
      </c>
      <c r="L3" s="29"/>
      <c r="M3" s="29"/>
      <c r="N3" s="29"/>
      <c r="O3" s="29"/>
      <c r="P3" s="29">
        <v>3</v>
      </c>
      <c r="Q3" s="29">
        <v>5</v>
      </c>
      <c r="R3" s="29">
        <v>10</v>
      </c>
      <c r="S3" s="29">
        <v>6</v>
      </c>
      <c r="T3" s="29"/>
      <c r="U3" s="29"/>
      <c r="V3" s="29"/>
      <c r="W3" s="29"/>
      <c r="X3" s="29"/>
      <c r="Y3" s="29"/>
      <c r="Z3" s="29">
        <v>5</v>
      </c>
      <c r="AA3" s="29">
        <v>2</v>
      </c>
      <c r="AB3" s="29">
        <v>1</v>
      </c>
      <c r="AC3" s="29"/>
      <c r="AD3" s="29"/>
      <c r="AE3" s="29"/>
      <c r="AF3" s="29">
        <v>1</v>
      </c>
      <c r="AG3" s="29"/>
      <c r="AH3" s="29"/>
      <c r="AI3" s="29"/>
      <c r="AJ3" s="29"/>
      <c r="AK3" s="29"/>
      <c r="AL3" s="30"/>
      <c r="AM3" s="128">
        <f t="shared" ref="AM3:AM8" si="0">SUM(B3:AL3)</f>
        <v>38</v>
      </c>
      <c r="AN3" s="128">
        <v>14</v>
      </c>
    </row>
    <row r="4" spans="1:40" x14ac:dyDescent="0.25">
      <c r="A4" s="33" t="s">
        <v>4</v>
      </c>
      <c r="B4" s="28"/>
      <c r="C4" s="29">
        <v>3</v>
      </c>
      <c r="D4" s="29"/>
      <c r="E4" s="29">
        <v>1</v>
      </c>
      <c r="F4" s="29"/>
      <c r="G4" s="29"/>
      <c r="H4" s="29">
        <v>2</v>
      </c>
      <c r="I4" s="29"/>
      <c r="J4" s="29">
        <v>4</v>
      </c>
      <c r="K4" s="29">
        <v>9</v>
      </c>
      <c r="L4" s="29"/>
      <c r="M4" s="29"/>
      <c r="N4" s="29">
        <v>1</v>
      </c>
      <c r="O4" s="29"/>
      <c r="P4" s="29">
        <v>5</v>
      </c>
      <c r="Q4" s="29"/>
      <c r="R4" s="29"/>
      <c r="S4" s="29">
        <v>1</v>
      </c>
      <c r="T4" s="29"/>
      <c r="U4" s="29">
        <v>1</v>
      </c>
      <c r="V4" s="29">
        <v>1</v>
      </c>
      <c r="W4" s="29">
        <v>3</v>
      </c>
      <c r="X4" s="29"/>
      <c r="Y4" s="29">
        <v>6</v>
      </c>
      <c r="Z4" s="29">
        <v>10</v>
      </c>
      <c r="AA4" s="29"/>
      <c r="AB4" s="29"/>
      <c r="AC4" s="29"/>
      <c r="AD4" s="29"/>
      <c r="AE4" s="29"/>
      <c r="AF4" s="29"/>
      <c r="AG4" s="29">
        <v>2</v>
      </c>
      <c r="AH4" s="29">
        <v>1</v>
      </c>
      <c r="AI4" s="29"/>
      <c r="AJ4" s="29">
        <v>1</v>
      </c>
      <c r="AK4" s="29">
        <v>1</v>
      </c>
      <c r="AL4" s="30">
        <v>1</v>
      </c>
      <c r="AM4" s="129">
        <f t="shared" si="0"/>
        <v>53</v>
      </c>
      <c r="AN4" s="129">
        <v>11</v>
      </c>
    </row>
    <row r="5" spans="1:40" x14ac:dyDescent="0.25">
      <c r="A5" s="35" t="s">
        <v>36</v>
      </c>
      <c r="B5" s="28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>
        <v>3</v>
      </c>
      <c r="R5" s="29"/>
      <c r="S5" s="29">
        <v>1</v>
      </c>
      <c r="T5" s="29"/>
      <c r="U5" s="29"/>
      <c r="V5" s="29">
        <v>1</v>
      </c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30"/>
      <c r="AM5" s="130">
        <f t="shared" si="0"/>
        <v>5</v>
      </c>
      <c r="AN5" s="130">
        <v>4</v>
      </c>
    </row>
    <row r="6" spans="1:40" x14ac:dyDescent="0.25">
      <c r="A6" s="34" t="s">
        <v>40</v>
      </c>
      <c r="B6" s="28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>
        <v>3</v>
      </c>
      <c r="S6" s="29"/>
      <c r="T6" s="29"/>
      <c r="U6" s="29"/>
      <c r="V6" s="29"/>
      <c r="W6" s="29"/>
      <c r="X6" s="29"/>
      <c r="Y6" s="29"/>
      <c r="Z6" s="29">
        <v>3</v>
      </c>
      <c r="AA6" s="29">
        <v>1</v>
      </c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30"/>
      <c r="AM6" s="131">
        <f t="shared" si="0"/>
        <v>7</v>
      </c>
      <c r="AN6" s="131">
        <v>3</v>
      </c>
    </row>
    <row r="7" spans="1:40" ht="15.75" thickBot="1" x14ac:dyDescent="0.3">
      <c r="A7" s="36" t="s">
        <v>5</v>
      </c>
      <c r="B7" s="50"/>
      <c r="C7" s="51"/>
      <c r="D7" s="51"/>
      <c r="E7" s="51"/>
      <c r="F7" s="51"/>
      <c r="G7" s="51"/>
      <c r="H7" s="51"/>
      <c r="I7" s="51"/>
      <c r="J7" s="51"/>
      <c r="K7" s="51">
        <v>2</v>
      </c>
      <c r="L7" s="51"/>
      <c r="M7" s="51"/>
      <c r="N7" s="51"/>
      <c r="O7" s="51"/>
      <c r="P7" s="51"/>
      <c r="Q7" s="51"/>
      <c r="R7" s="51">
        <v>3</v>
      </c>
      <c r="S7" s="51"/>
      <c r="T7" s="51"/>
      <c r="U7" s="51"/>
      <c r="V7" s="51"/>
      <c r="W7" s="51"/>
      <c r="X7" s="51"/>
      <c r="Y7" s="51">
        <v>2</v>
      </c>
      <c r="Z7" s="51">
        <v>3</v>
      </c>
      <c r="AA7" s="51">
        <v>1</v>
      </c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2"/>
      <c r="AM7" s="132">
        <f t="shared" si="0"/>
        <v>11</v>
      </c>
      <c r="AN7" s="132">
        <v>4</v>
      </c>
    </row>
    <row r="8" spans="1:40" ht="15.75" thickBot="1" x14ac:dyDescent="0.3">
      <c r="A8" s="37" t="s">
        <v>44</v>
      </c>
      <c r="B8" s="53">
        <v>2</v>
      </c>
      <c r="C8" s="54">
        <v>3</v>
      </c>
      <c r="D8" s="54">
        <v>5</v>
      </c>
      <c r="E8" s="54">
        <v>1</v>
      </c>
      <c r="F8" s="54">
        <v>0</v>
      </c>
      <c r="G8" s="54">
        <v>2</v>
      </c>
      <c r="H8" s="54">
        <v>2</v>
      </c>
      <c r="I8" s="54">
        <v>1</v>
      </c>
      <c r="J8" s="54">
        <v>6</v>
      </c>
      <c r="K8" s="54">
        <v>16</v>
      </c>
      <c r="L8" s="54">
        <v>2</v>
      </c>
      <c r="M8" s="54">
        <v>0</v>
      </c>
      <c r="N8" s="54">
        <v>1</v>
      </c>
      <c r="O8" s="54">
        <v>0</v>
      </c>
      <c r="P8" s="54">
        <v>12</v>
      </c>
      <c r="Q8" s="54">
        <v>11</v>
      </c>
      <c r="R8" s="54">
        <v>23</v>
      </c>
      <c r="S8" s="54">
        <v>14</v>
      </c>
      <c r="T8" s="54">
        <v>1</v>
      </c>
      <c r="U8" s="54">
        <v>1</v>
      </c>
      <c r="V8" s="54">
        <v>2</v>
      </c>
      <c r="W8" s="54">
        <v>3</v>
      </c>
      <c r="X8" s="54">
        <v>1</v>
      </c>
      <c r="Y8" s="54">
        <v>8</v>
      </c>
      <c r="Z8" s="54">
        <v>28</v>
      </c>
      <c r="AA8" s="54">
        <v>7</v>
      </c>
      <c r="AB8" s="54">
        <v>1</v>
      </c>
      <c r="AC8" s="54">
        <v>0</v>
      </c>
      <c r="AD8" s="54">
        <v>2</v>
      </c>
      <c r="AE8" s="54">
        <v>0</v>
      </c>
      <c r="AF8" s="54">
        <v>2</v>
      </c>
      <c r="AG8" s="54">
        <v>3</v>
      </c>
      <c r="AH8" s="56">
        <v>1</v>
      </c>
      <c r="AI8" s="54">
        <v>0</v>
      </c>
      <c r="AJ8" s="54">
        <v>1</v>
      </c>
      <c r="AK8" s="54">
        <v>1</v>
      </c>
      <c r="AL8" s="55">
        <v>3</v>
      </c>
      <c r="AM8" s="133">
        <f t="shared" si="0"/>
        <v>166</v>
      </c>
      <c r="AN8" s="133">
        <f>SUM(AN2:AN7)</f>
        <v>54</v>
      </c>
    </row>
    <row r="14" spans="1:40" x14ac:dyDescent="0.25">
      <c r="Z14" t="s">
        <v>241</v>
      </c>
    </row>
  </sheetData>
  <sortState columnSort="1" ref="B1:AL9">
    <sortCondition ref="B1:AL1"/>
  </sortState>
  <conditionalFormatting sqref="B8:AG8 AI8:AL8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AL7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AL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:AL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11811023622047245" right="0.11811023622047245" top="0.74803149606299213" bottom="0.74803149606299213" header="0.31496062992125984" footer="0.31496062992125984"/>
  <pageSetup paperSize="9" orientation="landscape" r:id="rId1"/>
  <headerFooter>
    <oddHeader>&amp;C&amp;"-,Bold"&amp;20TJ Dynamo 2012: 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23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5.42578125" bestFit="1" customWidth="1"/>
    <col min="2" max="2" width="11.5703125" bestFit="1" customWidth="1"/>
    <col min="3" max="3" width="16.28515625" style="63" customWidth="1"/>
    <col min="5" max="5" width="14.42578125" bestFit="1" customWidth="1"/>
  </cols>
  <sheetData>
    <row r="1" spans="1:6" s="1" customFormat="1" x14ac:dyDescent="0.25">
      <c r="A1" s="1" t="s">
        <v>43</v>
      </c>
      <c r="B1" s="1" t="s">
        <v>155</v>
      </c>
      <c r="C1" s="140" t="s">
        <v>243</v>
      </c>
      <c r="E1" s="155" t="s">
        <v>242</v>
      </c>
      <c r="F1" s="134">
        <v>18</v>
      </c>
    </row>
    <row r="2" spans="1:6" x14ac:dyDescent="0.25">
      <c r="A2" s="57" t="s">
        <v>6</v>
      </c>
      <c r="B2" s="58">
        <v>7</v>
      </c>
      <c r="C2" s="63">
        <f>B2/$F$1</f>
        <v>0.3888888888888889</v>
      </c>
    </row>
    <row r="3" spans="1:6" x14ac:dyDescent="0.25">
      <c r="A3" s="59" t="s">
        <v>16</v>
      </c>
      <c r="B3" s="60">
        <v>6</v>
      </c>
      <c r="C3" s="63">
        <f t="shared" ref="C3:C20" si="0">B3/$F$1</f>
        <v>0.33333333333333331</v>
      </c>
    </row>
    <row r="4" spans="1:6" ht="15.75" thickBot="1" x14ac:dyDescent="0.3">
      <c r="A4" s="61" t="s">
        <v>32</v>
      </c>
      <c r="B4" s="62">
        <v>7</v>
      </c>
      <c r="C4" s="63">
        <f t="shared" si="0"/>
        <v>0.3888888888888889</v>
      </c>
    </row>
    <row r="5" spans="1:6" x14ac:dyDescent="0.25">
      <c r="A5" t="s">
        <v>8</v>
      </c>
      <c r="B5">
        <v>4</v>
      </c>
      <c r="C5" s="63">
        <f t="shared" si="0"/>
        <v>0.22222222222222221</v>
      </c>
    </row>
    <row r="6" spans="1:6" x14ac:dyDescent="0.25">
      <c r="A6" t="s">
        <v>13</v>
      </c>
      <c r="B6">
        <v>3</v>
      </c>
      <c r="C6" s="63">
        <f t="shared" si="0"/>
        <v>0.16666666666666666</v>
      </c>
    </row>
    <row r="7" spans="1:6" x14ac:dyDescent="0.25">
      <c r="A7" t="s">
        <v>10</v>
      </c>
      <c r="B7">
        <v>3</v>
      </c>
      <c r="C7" s="63">
        <f t="shared" si="0"/>
        <v>0.16666666666666666</v>
      </c>
    </row>
    <row r="8" spans="1:6" x14ac:dyDescent="0.25">
      <c r="A8" t="s">
        <v>17</v>
      </c>
      <c r="B8">
        <v>3</v>
      </c>
      <c r="C8" s="63">
        <f t="shared" si="0"/>
        <v>0.16666666666666666</v>
      </c>
    </row>
    <row r="9" spans="1:6" x14ac:dyDescent="0.25">
      <c r="A9" t="s">
        <v>70</v>
      </c>
      <c r="B9">
        <v>2</v>
      </c>
      <c r="C9" s="63">
        <f t="shared" si="0"/>
        <v>0.1111111111111111</v>
      </c>
    </row>
    <row r="10" spans="1:6" x14ac:dyDescent="0.25">
      <c r="A10" t="s">
        <v>39</v>
      </c>
      <c r="B10">
        <v>2</v>
      </c>
      <c r="C10" s="63">
        <f t="shared" si="0"/>
        <v>0.1111111111111111</v>
      </c>
    </row>
    <row r="11" spans="1:6" x14ac:dyDescent="0.25">
      <c r="A11" t="s">
        <v>34</v>
      </c>
      <c r="B11">
        <v>2</v>
      </c>
      <c r="C11" s="63">
        <f t="shared" si="0"/>
        <v>0.1111111111111111</v>
      </c>
    </row>
    <row r="12" spans="1:6" x14ac:dyDescent="0.25">
      <c r="A12" t="s">
        <v>35</v>
      </c>
      <c r="B12">
        <v>2</v>
      </c>
      <c r="C12" s="63">
        <f t="shared" si="0"/>
        <v>0.1111111111111111</v>
      </c>
    </row>
    <row r="13" spans="1:6" x14ac:dyDescent="0.25">
      <c r="A13" t="s">
        <v>58</v>
      </c>
      <c r="B13">
        <v>2</v>
      </c>
      <c r="C13" s="63">
        <f t="shared" si="0"/>
        <v>0.1111111111111111</v>
      </c>
    </row>
    <row r="14" spans="1:6" x14ac:dyDescent="0.25">
      <c r="A14" t="s">
        <v>62</v>
      </c>
      <c r="B14">
        <v>2</v>
      </c>
      <c r="C14" s="63">
        <f t="shared" si="0"/>
        <v>0.1111111111111111</v>
      </c>
    </row>
    <row r="15" spans="1:6" x14ac:dyDescent="0.25">
      <c r="A15" t="s">
        <v>19</v>
      </c>
      <c r="B15">
        <v>2</v>
      </c>
      <c r="C15" s="63">
        <f t="shared" si="0"/>
        <v>0.1111111111111111</v>
      </c>
    </row>
    <row r="16" spans="1:6" x14ac:dyDescent="0.25">
      <c r="A16" t="s">
        <v>29</v>
      </c>
      <c r="B16">
        <v>1</v>
      </c>
      <c r="C16" s="63">
        <f t="shared" si="0"/>
        <v>5.5555555555555552E-2</v>
      </c>
    </row>
    <row r="17" spans="1:3" x14ac:dyDescent="0.25">
      <c r="A17" t="s">
        <v>30</v>
      </c>
      <c r="B17">
        <v>1</v>
      </c>
      <c r="C17" s="63">
        <f t="shared" si="0"/>
        <v>5.5555555555555552E-2</v>
      </c>
    </row>
    <row r="18" spans="1:3" x14ac:dyDescent="0.25">
      <c r="A18" t="s">
        <v>25</v>
      </c>
      <c r="B18">
        <v>1</v>
      </c>
      <c r="C18" s="63">
        <f t="shared" si="0"/>
        <v>5.5555555555555552E-2</v>
      </c>
    </row>
    <row r="19" spans="1:3" x14ac:dyDescent="0.25">
      <c r="A19" t="s">
        <v>124</v>
      </c>
      <c r="B19">
        <v>1</v>
      </c>
      <c r="C19" s="63">
        <f t="shared" si="0"/>
        <v>5.5555555555555552E-2</v>
      </c>
    </row>
    <row r="20" spans="1:3" x14ac:dyDescent="0.25">
      <c r="A20" t="s">
        <v>15</v>
      </c>
      <c r="B20">
        <v>1</v>
      </c>
      <c r="C20" s="63">
        <f t="shared" si="0"/>
        <v>5.5555555555555552E-2</v>
      </c>
    </row>
    <row r="22" spans="1:3" x14ac:dyDescent="0.25">
      <c r="A22" s="141" t="s">
        <v>44</v>
      </c>
      <c r="B22" s="141">
        <f>SUM(B2:B21)</f>
        <v>52</v>
      </c>
    </row>
    <row r="23" spans="1:3" x14ac:dyDescent="0.25">
      <c r="A23" s="141" t="s">
        <v>246</v>
      </c>
      <c r="B23" s="153">
        <f>B22/F1</f>
        <v>2.8888888888888888</v>
      </c>
    </row>
  </sheetData>
  <sortState ref="A1:B38">
    <sortCondition descending="1" ref="B1:B38"/>
  </sortState>
  <conditionalFormatting sqref="C1:C1048576">
    <cfRule type="dataBar" priority="1">
      <dataBar>
        <cfvo type="num" val="0"/>
        <cfvo type="num" val="1"/>
        <color rgb="FFFFB628"/>
      </dataBar>
      <extLst>
        <ext xmlns:x14="http://schemas.microsoft.com/office/spreadsheetml/2009/9/main" uri="{B025F937-C7B1-47D3-B67F-A62EFF666E3E}">
          <x14:id>{8507F193-D6C8-46E6-90AC-863AC5508834}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&amp;C&amp;"-,Bold"&amp;20TJ Dynamo 2012: &amp;A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507F193-D6C8-46E6-90AC-863AC5508834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FFB628"/>
              <x14:negativeFillColor rgb="FFFF0000"/>
              <x14:negativeBorderColor rgb="FFFF0000"/>
              <x14:axisColor rgb="FF000000"/>
            </x14:dataBar>
          </x14:cfRule>
          <xm:sqref>C1:C1048576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5.42578125" bestFit="1" customWidth="1"/>
    <col min="2" max="2" width="11.5703125" bestFit="1" customWidth="1"/>
    <col min="3" max="3" width="16.28515625" style="63" customWidth="1"/>
    <col min="5" max="5" width="14.42578125" bestFit="1" customWidth="1"/>
  </cols>
  <sheetData>
    <row r="1" spans="1:6" s="1" customFormat="1" x14ac:dyDescent="0.25">
      <c r="A1" s="1" t="s">
        <v>43</v>
      </c>
      <c r="B1" s="1" t="s">
        <v>155</v>
      </c>
      <c r="C1" s="140" t="s">
        <v>243</v>
      </c>
      <c r="E1" s="155" t="s">
        <v>242</v>
      </c>
      <c r="F1" s="135">
        <v>14</v>
      </c>
    </row>
    <row r="2" spans="1:6" x14ac:dyDescent="0.25">
      <c r="A2" s="57" t="s">
        <v>6</v>
      </c>
      <c r="B2" s="58">
        <v>10</v>
      </c>
      <c r="C2" s="63">
        <f>B2/$F$1</f>
        <v>0.7142857142857143</v>
      </c>
    </row>
    <row r="3" spans="1:6" x14ac:dyDescent="0.25">
      <c r="A3" s="59" t="s">
        <v>10</v>
      </c>
      <c r="B3" s="60">
        <v>6</v>
      </c>
      <c r="C3" s="63">
        <f t="shared" ref="C3:C11" si="0">B3/$F$1</f>
        <v>0.42857142857142855</v>
      </c>
    </row>
    <row r="4" spans="1:6" ht="15.75" thickBot="1" x14ac:dyDescent="0.3">
      <c r="A4" s="61" t="s">
        <v>16</v>
      </c>
      <c r="B4" s="62">
        <v>5</v>
      </c>
      <c r="C4" s="63">
        <f t="shared" si="0"/>
        <v>0.35714285714285715</v>
      </c>
    </row>
    <row r="5" spans="1:6" x14ac:dyDescent="0.25">
      <c r="A5" t="s">
        <v>32</v>
      </c>
      <c r="B5">
        <v>5</v>
      </c>
      <c r="C5" s="63">
        <f t="shared" si="0"/>
        <v>0.35714285714285715</v>
      </c>
    </row>
    <row r="6" spans="1:6" x14ac:dyDescent="0.25">
      <c r="A6" t="s">
        <v>35</v>
      </c>
      <c r="B6">
        <v>3</v>
      </c>
      <c r="C6" s="63">
        <f t="shared" si="0"/>
        <v>0.21428571428571427</v>
      </c>
    </row>
    <row r="7" spans="1:6" x14ac:dyDescent="0.25">
      <c r="A7" t="s">
        <v>8</v>
      </c>
      <c r="B7">
        <v>3</v>
      </c>
      <c r="C7" s="63">
        <f t="shared" si="0"/>
        <v>0.21428571428571427</v>
      </c>
    </row>
    <row r="8" spans="1:6" x14ac:dyDescent="0.25">
      <c r="A8" t="s">
        <v>13</v>
      </c>
      <c r="B8">
        <v>2</v>
      </c>
      <c r="C8" s="63">
        <f t="shared" si="0"/>
        <v>0.14285714285714285</v>
      </c>
    </row>
    <row r="9" spans="1:6" x14ac:dyDescent="0.25">
      <c r="A9" t="s">
        <v>17</v>
      </c>
      <c r="B9">
        <v>2</v>
      </c>
      <c r="C9" s="63">
        <f t="shared" si="0"/>
        <v>0.14285714285714285</v>
      </c>
    </row>
    <row r="10" spans="1:6" x14ac:dyDescent="0.25">
      <c r="A10" t="s">
        <v>22</v>
      </c>
      <c r="B10">
        <v>1</v>
      </c>
      <c r="C10" s="63">
        <f t="shared" si="0"/>
        <v>7.1428571428571425E-2</v>
      </c>
    </row>
    <row r="11" spans="1:6" x14ac:dyDescent="0.25">
      <c r="A11" t="s">
        <v>124</v>
      </c>
      <c r="B11">
        <v>1</v>
      </c>
      <c r="C11" s="63">
        <f t="shared" si="0"/>
        <v>7.1428571428571425E-2</v>
      </c>
    </row>
    <row r="13" spans="1:6" x14ac:dyDescent="0.25">
      <c r="A13" s="141" t="s">
        <v>44</v>
      </c>
      <c r="B13" s="141">
        <f>SUM(B2:B12)</f>
        <v>38</v>
      </c>
    </row>
    <row r="14" spans="1:6" x14ac:dyDescent="0.25">
      <c r="A14" s="141" t="s">
        <v>246</v>
      </c>
      <c r="B14" s="153">
        <f>B13/F1</f>
        <v>2.7142857142857144</v>
      </c>
    </row>
  </sheetData>
  <sortState ref="A1:C16384">
    <sortCondition descending="1" ref="B1:B16384"/>
  </sortState>
  <conditionalFormatting sqref="C1:C1048576">
    <cfRule type="dataBar" priority="1">
      <dataBar>
        <cfvo type="num" val="0"/>
        <cfvo type="num" val="1"/>
        <color rgb="FFFFB628"/>
      </dataBar>
      <extLst>
        <ext xmlns:x14="http://schemas.microsoft.com/office/spreadsheetml/2009/9/main" uri="{B025F937-C7B1-47D3-B67F-A62EFF666E3E}">
          <x14:id>{C8A2E3B0-1C1B-44DB-A9B2-7A12E42BE067}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&amp;C&amp;"-,Bold"&amp;20TJ Dynamo 2012: &amp;A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8A2E3B0-1C1B-44DB-A9B2-7A12E42BE067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FFB628"/>
              <x14:negativeFillColor rgb="FFFF0000"/>
              <x14:negativeBorderColor rgb="FFFF0000"/>
              <x14:axisColor rgb="FF000000"/>
            </x14:dataBar>
          </x14:cfRule>
          <xm:sqref>C1:C1048576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F22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5.42578125" bestFit="1" customWidth="1"/>
    <col min="2" max="2" width="11.5703125" bestFit="1" customWidth="1"/>
    <col min="3" max="3" width="16.28515625" style="63" customWidth="1"/>
    <col min="5" max="5" width="14.42578125" bestFit="1" customWidth="1"/>
  </cols>
  <sheetData>
    <row r="1" spans="1:6" s="1" customFormat="1" x14ac:dyDescent="0.25">
      <c r="A1" s="1" t="s">
        <v>43</v>
      </c>
      <c r="B1" s="1" t="s">
        <v>155</v>
      </c>
      <c r="C1" s="140" t="s">
        <v>243</v>
      </c>
      <c r="E1" s="155" t="s">
        <v>242</v>
      </c>
      <c r="F1" s="136">
        <v>11</v>
      </c>
    </row>
    <row r="2" spans="1:6" x14ac:dyDescent="0.25">
      <c r="A2" s="57" t="s">
        <v>32</v>
      </c>
      <c r="B2" s="58">
        <v>10</v>
      </c>
      <c r="C2" s="63">
        <f>B2/$F$1</f>
        <v>0.90909090909090906</v>
      </c>
    </row>
    <row r="3" spans="1:6" x14ac:dyDescent="0.25">
      <c r="A3" s="59" t="s">
        <v>35</v>
      </c>
      <c r="B3" s="60">
        <v>9</v>
      </c>
      <c r="C3" s="63">
        <f t="shared" ref="C3:C19" si="0">B3/$F$1</f>
        <v>0.81818181818181823</v>
      </c>
    </row>
    <row r="4" spans="1:6" ht="15.75" thickBot="1" x14ac:dyDescent="0.3">
      <c r="A4" s="61" t="s">
        <v>31</v>
      </c>
      <c r="B4" s="62">
        <v>6</v>
      </c>
      <c r="C4" s="63">
        <f t="shared" si="0"/>
        <v>0.54545454545454541</v>
      </c>
    </row>
    <row r="5" spans="1:6" x14ac:dyDescent="0.25">
      <c r="A5" t="s">
        <v>8</v>
      </c>
      <c r="B5">
        <v>5</v>
      </c>
      <c r="C5" s="63">
        <f t="shared" si="0"/>
        <v>0.45454545454545453</v>
      </c>
    </row>
    <row r="6" spans="1:6" x14ac:dyDescent="0.25">
      <c r="A6" t="s">
        <v>34</v>
      </c>
      <c r="B6">
        <v>4</v>
      </c>
      <c r="C6" s="63">
        <f t="shared" si="0"/>
        <v>0.36363636363636365</v>
      </c>
    </row>
    <row r="7" spans="1:6" x14ac:dyDescent="0.25">
      <c r="A7" t="s">
        <v>26</v>
      </c>
      <c r="B7">
        <v>3</v>
      </c>
      <c r="C7" s="63">
        <f t="shared" si="0"/>
        <v>0.27272727272727271</v>
      </c>
    </row>
    <row r="8" spans="1:6" x14ac:dyDescent="0.25">
      <c r="A8" t="s">
        <v>9</v>
      </c>
      <c r="B8">
        <v>3</v>
      </c>
      <c r="C8" s="63">
        <f t="shared" si="0"/>
        <v>0.27272727272727271</v>
      </c>
    </row>
    <row r="9" spans="1:6" x14ac:dyDescent="0.25">
      <c r="A9" t="s">
        <v>28</v>
      </c>
      <c r="B9">
        <v>2</v>
      </c>
      <c r="C9" s="63">
        <f t="shared" si="0"/>
        <v>0.18181818181818182</v>
      </c>
    </row>
    <row r="10" spans="1:6" x14ac:dyDescent="0.25">
      <c r="A10" t="s">
        <v>15</v>
      </c>
      <c r="B10">
        <v>2</v>
      </c>
      <c r="C10" s="63">
        <f t="shared" si="0"/>
        <v>0.18181818181818182</v>
      </c>
    </row>
    <row r="11" spans="1:6" x14ac:dyDescent="0.25">
      <c r="A11" t="s">
        <v>24</v>
      </c>
      <c r="B11">
        <v>1</v>
      </c>
      <c r="C11" s="63">
        <f t="shared" si="0"/>
        <v>9.0909090909090912E-2</v>
      </c>
    </row>
    <row r="12" spans="1:6" x14ac:dyDescent="0.25">
      <c r="A12" t="s">
        <v>23</v>
      </c>
      <c r="B12">
        <v>1</v>
      </c>
      <c r="C12" s="63">
        <f t="shared" si="0"/>
        <v>9.0909090909090912E-2</v>
      </c>
    </row>
    <row r="13" spans="1:6" x14ac:dyDescent="0.25">
      <c r="A13" t="s">
        <v>16</v>
      </c>
      <c r="B13">
        <v>1</v>
      </c>
      <c r="C13" s="63">
        <f t="shared" si="0"/>
        <v>9.0909090909090912E-2</v>
      </c>
    </row>
    <row r="14" spans="1:6" x14ac:dyDescent="0.25">
      <c r="A14" t="s">
        <v>7</v>
      </c>
      <c r="B14">
        <v>1</v>
      </c>
      <c r="C14" s="63">
        <f t="shared" si="0"/>
        <v>9.0909090909090912E-2</v>
      </c>
    </row>
    <row r="15" spans="1:6" x14ac:dyDescent="0.25">
      <c r="A15" t="s">
        <v>12</v>
      </c>
      <c r="B15">
        <v>1</v>
      </c>
      <c r="C15" s="63">
        <f t="shared" si="0"/>
        <v>9.0909090909090912E-2</v>
      </c>
    </row>
    <row r="16" spans="1:6" x14ac:dyDescent="0.25">
      <c r="A16" t="s">
        <v>14</v>
      </c>
      <c r="B16">
        <v>1</v>
      </c>
      <c r="C16" s="63">
        <f t="shared" si="0"/>
        <v>9.0909090909090912E-2</v>
      </c>
    </row>
    <row r="17" spans="1:3" x14ac:dyDescent="0.25">
      <c r="A17" t="s">
        <v>151</v>
      </c>
      <c r="B17">
        <v>1</v>
      </c>
      <c r="C17" s="63">
        <f t="shared" si="0"/>
        <v>9.0909090909090912E-2</v>
      </c>
    </row>
    <row r="18" spans="1:3" x14ac:dyDescent="0.25">
      <c r="A18" t="s">
        <v>27</v>
      </c>
      <c r="B18">
        <v>1</v>
      </c>
      <c r="C18" s="63">
        <f t="shared" si="0"/>
        <v>9.0909090909090912E-2</v>
      </c>
    </row>
    <row r="19" spans="1:3" x14ac:dyDescent="0.25">
      <c r="A19" t="s">
        <v>19</v>
      </c>
      <c r="B19">
        <v>1</v>
      </c>
      <c r="C19" s="63">
        <f t="shared" si="0"/>
        <v>9.0909090909090912E-2</v>
      </c>
    </row>
    <row r="21" spans="1:3" x14ac:dyDescent="0.25">
      <c r="A21" s="141" t="s">
        <v>44</v>
      </c>
      <c r="B21" s="141">
        <f>SUM(B2:B20)</f>
        <v>53</v>
      </c>
    </row>
    <row r="22" spans="1:3" x14ac:dyDescent="0.25">
      <c r="A22" s="141" t="s">
        <v>246</v>
      </c>
      <c r="B22" s="153">
        <f>B21/F1</f>
        <v>4.8181818181818183</v>
      </c>
    </row>
  </sheetData>
  <sortState ref="A2:B20">
    <sortCondition descending="1" ref="B2:B20"/>
    <sortCondition ref="A2:A20"/>
  </sortState>
  <conditionalFormatting sqref="C1:C1048576">
    <cfRule type="dataBar" priority="1">
      <dataBar>
        <cfvo type="num" val="0"/>
        <cfvo type="num" val="1"/>
        <color rgb="FFFFB628"/>
      </dataBar>
      <extLst>
        <ext xmlns:x14="http://schemas.microsoft.com/office/spreadsheetml/2009/9/main" uri="{B025F937-C7B1-47D3-B67F-A62EFF666E3E}">
          <x14:id>{F95B7673-B8D6-484B-A736-D8B0622E982B}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&amp;C&amp;"-,Bold"&amp;20TJ Dynamo 2012: &amp;A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95B7673-B8D6-484B-A736-D8B0622E982B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FFB628"/>
              <x14:negativeFillColor rgb="FFFF0000"/>
              <x14:negativeBorderColor rgb="FFFF0000"/>
              <x14:axisColor rgb="FF000000"/>
            </x14:dataBar>
          </x14:cfRule>
          <xm:sqref>C1:C1048576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7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5.42578125" bestFit="1" customWidth="1"/>
    <col min="2" max="2" width="11.5703125" bestFit="1" customWidth="1"/>
    <col min="3" max="3" width="16.28515625" style="63" customWidth="1"/>
    <col min="5" max="5" width="14.42578125" bestFit="1" customWidth="1"/>
  </cols>
  <sheetData>
    <row r="1" spans="1:6" s="1" customFormat="1" x14ac:dyDescent="0.25">
      <c r="A1" s="1" t="s">
        <v>43</v>
      </c>
      <c r="B1" s="1" t="s">
        <v>155</v>
      </c>
      <c r="C1" s="140" t="s">
        <v>243</v>
      </c>
      <c r="E1" s="155" t="s">
        <v>242</v>
      </c>
      <c r="F1" s="137">
        <v>4</v>
      </c>
    </row>
    <row r="2" spans="1:6" x14ac:dyDescent="0.25">
      <c r="A2" s="57" t="s">
        <v>10</v>
      </c>
      <c r="B2" s="58">
        <v>3</v>
      </c>
      <c r="C2" s="63">
        <f>B2/$F$1</f>
        <v>0.75</v>
      </c>
    </row>
    <row r="3" spans="1:6" x14ac:dyDescent="0.25">
      <c r="A3" s="59" t="s">
        <v>16</v>
      </c>
      <c r="B3" s="60">
        <v>1</v>
      </c>
      <c r="C3" s="63">
        <f t="shared" ref="C3:C4" si="0">B3/$F$1</f>
        <v>0.25</v>
      </c>
    </row>
    <row r="4" spans="1:6" ht="15.75" thickBot="1" x14ac:dyDescent="0.3">
      <c r="A4" s="61" t="s">
        <v>12</v>
      </c>
      <c r="B4" s="62">
        <v>1</v>
      </c>
      <c r="C4" s="63">
        <f t="shared" si="0"/>
        <v>0.25</v>
      </c>
    </row>
    <row r="6" spans="1:6" x14ac:dyDescent="0.25">
      <c r="A6" s="141" t="s">
        <v>44</v>
      </c>
      <c r="B6" s="141">
        <f>SUM(B2:B5)</f>
        <v>5</v>
      </c>
    </row>
    <row r="7" spans="1:6" x14ac:dyDescent="0.25">
      <c r="A7" s="141" t="s">
        <v>246</v>
      </c>
      <c r="B7" s="153">
        <f>B6/F1</f>
        <v>1.25</v>
      </c>
    </row>
  </sheetData>
  <sortState ref="A1:G16384">
    <sortCondition descending="1" ref="B1:B16384"/>
  </sortState>
  <conditionalFormatting sqref="C1:C1048576">
    <cfRule type="dataBar" priority="1">
      <dataBar>
        <cfvo type="num" val="0"/>
        <cfvo type="num" val="1"/>
        <color rgb="FFFFB628"/>
      </dataBar>
      <extLst>
        <ext xmlns:x14="http://schemas.microsoft.com/office/spreadsheetml/2009/9/main" uri="{B025F937-C7B1-47D3-B67F-A62EFF666E3E}">
          <x14:id>{F71BCCEC-ED4C-4CB8-A09B-580C648FFAE7}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&amp;C&amp;"-,Bold"&amp;20TJ Dynamo 2012: &amp;A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71BCCEC-ED4C-4CB8-A09B-580C648FFAE7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FFB628"/>
              <x14:negativeFillColor rgb="FFFF0000"/>
              <x14:negativeBorderColor rgb="FFFF0000"/>
              <x14:axisColor rgb="FF000000"/>
            </x14:dataBar>
          </x14:cfRule>
          <xm:sqref>C1:C1048576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F7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5.42578125" bestFit="1" customWidth="1"/>
    <col min="2" max="2" width="11.5703125" bestFit="1" customWidth="1"/>
    <col min="3" max="3" width="16.28515625" style="63" customWidth="1"/>
    <col min="5" max="5" width="14.42578125" bestFit="1" customWidth="1"/>
  </cols>
  <sheetData>
    <row r="1" spans="1:6" s="1" customFormat="1" x14ac:dyDescent="0.25">
      <c r="A1" s="1" t="s">
        <v>43</v>
      </c>
      <c r="B1" s="1" t="s">
        <v>155</v>
      </c>
      <c r="C1" s="140" t="s">
        <v>243</v>
      </c>
      <c r="E1" s="155" t="s">
        <v>242</v>
      </c>
      <c r="F1" s="138">
        <v>3</v>
      </c>
    </row>
    <row r="2" spans="1:6" x14ac:dyDescent="0.25">
      <c r="A2" s="57" t="s">
        <v>6</v>
      </c>
      <c r="B2" s="58">
        <v>3</v>
      </c>
      <c r="C2" s="63">
        <f>B2/$F$1</f>
        <v>1</v>
      </c>
    </row>
    <row r="3" spans="1:6" x14ac:dyDescent="0.25">
      <c r="A3" s="59" t="s">
        <v>32</v>
      </c>
      <c r="B3" s="60">
        <v>3</v>
      </c>
      <c r="C3" s="63">
        <f t="shared" ref="C3:C4" si="0">B3/$F$1</f>
        <v>1</v>
      </c>
    </row>
    <row r="4" spans="1:6" ht="15.75" thickBot="1" x14ac:dyDescent="0.3">
      <c r="A4" s="61" t="s">
        <v>17</v>
      </c>
      <c r="B4" s="62">
        <v>1</v>
      </c>
      <c r="C4" s="63">
        <f t="shared" si="0"/>
        <v>0.33333333333333331</v>
      </c>
    </row>
    <row r="6" spans="1:6" x14ac:dyDescent="0.25">
      <c r="A6" s="141" t="s">
        <v>44</v>
      </c>
      <c r="B6" s="141">
        <f>SUM(B2:B5)</f>
        <v>7</v>
      </c>
    </row>
    <row r="7" spans="1:6" x14ac:dyDescent="0.25">
      <c r="A7" s="141" t="s">
        <v>246</v>
      </c>
      <c r="B7" s="153">
        <f>B6/F1</f>
        <v>2.3333333333333335</v>
      </c>
    </row>
  </sheetData>
  <sortState ref="A1:G16384">
    <sortCondition descending="1" ref="B1:B16384"/>
  </sortState>
  <conditionalFormatting sqref="C1:C1048576">
    <cfRule type="dataBar" priority="1">
      <dataBar>
        <cfvo type="num" val="0"/>
        <cfvo type="num" val="1"/>
        <color rgb="FFFFB628"/>
      </dataBar>
      <extLst>
        <ext xmlns:x14="http://schemas.microsoft.com/office/spreadsheetml/2009/9/main" uri="{B025F937-C7B1-47D3-B67F-A62EFF666E3E}">
          <x14:id>{3ED51381-4F08-4186-BBF3-8260F0E1F8C9}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&amp;C&amp;"-,Bold"&amp;20TJ Dynamo 2012: &amp;A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ED51381-4F08-4186-BBF3-8260F0E1F8C9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FFB628"/>
              <x14:negativeFillColor rgb="FFFF0000"/>
              <x14:negativeBorderColor rgb="FFFF0000"/>
              <x14:axisColor rgb="FF000000"/>
            </x14:dataBar>
          </x14:cfRule>
          <xm:sqref>C1:C1048576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9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3.42578125" bestFit="1" customWidth="1"/>
    <col min="2" max="2" width="11.5703125" bestFit="1" customWidth="1"/>
    <col min="3" max="3" width="16.28515625" style="63" customWidth="1"/>
    <col min="5" max="5" width="14.42578125" bestFit="1" customWidth="1"/>
  </cols>
  <sheetData>
    <row r="1" spans="1:6" s="1" customFormat="1" x14ac:dyDescent="0.25">
      <c r="A1" s="1" t="s">
        <v>43</v>
      </c>
      <c r="B1" s="1" t="s">
        <v>155</v>
      </c>
      <c r="C1" s="140" t="s">
        <v>243</v>
      </c>
      <c r="E1" s="155" t="s">
        <v>242</v>
      </c>
      <c r="F1" s="139">
        <v>4</v>
      </c>
    </row>
    <row r="2" spans="1:6" x14ac:dyDescent="0.25">
      <c r="A2" s="57" t="s">
        <v>6</v>
      </c>
      <c r="B2" s="58">
        <v>3</v>
      </c>
      <c r="C2" s="63">
        <f>B2/$F$1</f>
        <v>0.75</v>
      </c>
    </row>
    <row r="3" spans="1:6" x14ac:dyDescent="0.25">
      <c r="A3" s="59" t="s">
        <v>32</v>
      </c>
      <c r="B3" s="60">
        <v>3</v>
      </c>
      <c r="C3" s="63">
        <f t="shared" ref="C3:C6" si="0">B3/$F$1</f>
        <v>0.75</v>
      </c>
    </row>
    <row r="4" spans="1:6" ht="15.75" thickBot="1" x14ac:dyDescent="0.3">
      <c r="A4" s="61" t="s">
        <v>35</v>
      </c>
      <c r="B4" s="62">
        <v>2</v>
      </c>
      <c r="C4" s="63">
        <f t="shared" si="0"/>
        <v>0.5</v>
      </c>
    </row>
    <row r="5" spans="1:6" x14ac:dyDescent="0.25">
      <c r="A5" t="s">
        <v>31</v>
      </c>
      <c r="B5">
        <v>2</v>
      </c>
      <c r="C5" s="63">
        <f t="shared" si="0"/>
        <v>0.5</v>
      </c>
    </row>
    <row r="6" spans="1:6" x14ac:dyDescent="0.25">
      <c r="A6" t="s">
        <v>17</v>
      </c>
      <c r="B6">
        <v>1</v>
      </c>
      <c r="C6" s="63">
        <f t="shared" si="0"/>
        <v>0.25</v>
      </c>
    </row>
    <row r="8" spans="1:6" x14ac:dyDescent="0.25">
      <c r="A8" s="141" t="s">
        <v>44</v>
      </c>
      <c r="B8" s="141">
        <f>SUM(B2:B7)</f>
        <v>11</v>
      </c>
    </row>
    <row r="9" spans="1:6" x14ac:dyDescent="0.25">
      <c r="A9" s="141" t="s">
        <v>246</v>
      </c>
      <c r="B9" s="153">
        <f>B8/F1</f>
        <v>2.75</v>
      </c>
    </row>
  </sheetData>
  <sortState ref="A1:G16384">
    <sortCondition descending="1" ref="B1:B16384"/>
  </sortState>
  <conditionalFormatting sqref="C1:C1048576">
    <cfRule type="dataBar" priority="1">
      <dataBar>
        <cfvo type="num" val="0"/>
        <cfvo type="num" val="1"/>
        <color rgb="FFFFB628"/>
      </dataBar>
      <extLst>
        <ext xmlns:x14="http://schemas.microsoft.com/office/spreadsheetml/2009/9/main" uri="{B025F937-C7B1-47D3-B67F-A62EFF666E3E}">
          <x14:id>{F26148CF-1B8B-4905-AD2E-35A3D22383CC}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&amp;C&amp;"-,Bold"&amp;20TJ Dynamo 2012: &amp;A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26148CF-1B8B-4905-AD2E-35A3D22383CC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FFB628"/>
              <x14:negativeFillColor rgb="FFFF0000"/>
              <x14:negativeBorderColor rgb="FFFF0000"/>
              <x14:axisColor rgb="FF000000"/>
            </x14:dataBar>
          </x14:cfRule>
          <xm:sqref>C1:C1048576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10"/>
  <sheetViews>
    <sheetView workbookViewId="0">
      <pane ySplit="1" topLeftCell="A2" activePane="bottomLeft" state="frozen"/>
      <selection pane="bottomLeft" activeCell="A2" sqref="A2"/>
    </sheetView>
  </sheetViews>
  <sheetFormatPr defaultColWidth="13.140625" defaultRowHeight="15" x14ac:dyDescent="0.25"/>
  <cols>
    <col min="1" max="1" width="18.42578125" bestFit="1" customWidth="1"/>
    <col min="2" max="2" width="7.140625" bestFit="1" customWidth="1"/>
    <col min="3" max="3" width="8.42578125" bestFit="1" customWidth="1"/>
    <col min="4" max="4" width="12.7109375" bestFit="1" customWidth="1"/>
    <col min="6" max="6" width="14.42578125" bestFit="1" customWidth="1"/>
  </cols>
  <sheetData>
    <row r="1" spans="1:7" s="1" customFormat="1" ht="43.5" customHeight="1" x14ac:dyDescent="0.25">
      <c r="A1" s="64" t="s">
        <v>43</v>
      </c>
      <c r="B1" s="64" t="s">
        <v>157</v>
      </c>
      <c r="C1" s="64" t="s">
        <v>61</v>
      </c>
      <c r="D1" s="64" t="s">
        <v>158</v>
      </c>
      <c r="F1" s="155" t="s">
        <v>248</v>
      </c>
      <c r="G1" s="154">
        <v>54</v>
      </c>
    </row>
    <row r="2" spans="1:7" x14ac:dyDescent="0.25">
      <c r="A2" s="57" t="s">
        <v>23</v>
      </c>
      <c r="B2" s="65">
        <v>1</v>
      </c>
      <c r="C2" s="65">
        <v>1</v>
      </c>
      <c r="D2" s="66">
        <f>C2/B2</f>
        <v>1</v>
      </c>
      <c r="F2" s="156" t="s">
        <v>247</v>
      </c>
      <c r="G2" s="141">
        <v>167</v>
      </c>
    </row>
    <row r="3" spans="1:7" x14ac:dyDescent="0.25">
      <c r="A3" s="59" t="s">
        <v>13</v>
      </c>
      <c r="B3" s="67">
        <v>5</v>
      </c>
      <c r="C3" s="67">
        <v>1</v>
      </c>
      <c r="D3" s="68">
        <f>C3/B3</f>
        <v>0.2</v>
      </c>
    </row>
    <row r="4" spans="1:7" ht="15.75" thickBot="1" x14ac:dyDescent="0.3">
      <c r="A4" s="61" t="s">
        <v>16</v>
      </c>
      <c r="B4" s="69">
        <v>14</v>
      </c>
      <c r="C4" s="69">
        <v>1</v>
      </c>
      <c r="D4" s="70">
        <f>C4/B4</f>
        <v>7.1428571428571425E-2</v>
      </c>
    </row>
    <row r="5" spans="1:7" x14ac:dyDescent="0.25">
      <c r="A5" t="s">
        <v>6</v>
      </c>
      <c r="B5">
        <v>23</v>
      </c>
      <c r="C5">
        <v>1</v>
      </c>
      <c r="D5" s="63">
        <f>C5/B5</f>
        <v>4.3478260869565216E-2</v>
      </c>
    </row>
    <row r="6" spans="1:7" x14ac:dyDescent="0.25">
      <c r="A6" t="s">
        <v>32</v>
      </c>
      <c r="B6">
        <v>28</v>
      </c>
      <c r="C6">
        <v>1</v>
      </c>
      <c r="D6" s="63">
        <f>C6/B6</f>
        <v>3.5714285714285712E-2</v>
      </c>
    </row>
    <row r="8" spans="1:7" x14ac:dyDescent="0.25">
      <c r="A8" s="141" t="s">
        <v>44</v>
      </c>
      <c r="B8" s="141"/>
      <c r="C8" s="141">
        <f>SUM(C2:C7)</f>
        <v>5</v>
      </c>
    </row>
    <row r="9" spans="1:7" x14ac:dyDescent="0.25">
      <c r="A9" s="141" t="s">
        <v>249</v>
      </c>
      <c r="B9" s="141"/>
      <c r="C9" s="153">
        <f>C8/G1</f>
        <v>9.2592592592592587E-2</v>
      </c>
    </row>
    <row r="10" spans="1:7" x14ac:dyDescent="0.25">
      <c r="A10" s="141" t="s">
        <v>250</v>
      </c>
      <c r="B10" s="141"/>
      <c r="C10" s="153">
        <f>C8/G2</f>
        <v>2.9940119760479042E-2</v>
      </c>
    </row>
  </sheetData>
  <sortState ref="A2:D6">
    <sortCondition descending="1" ref="D2:D6"/>
  </sortState>
  <pageMargins left="0.7" right="0.7" top="0.75" bottom="0.75" header="0.3" footer="0.3"/>
  <pageSetup paperSize="9" orientation="portrait" r:id="rId1"/>
  <headerFooter>
    <oddHeader>&amp;C&amp;"-,Bold"&amp;20TJ Dynamo 2012: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12</vt:i4>
      </vt:variant>
      <vt:variant>
        <vt:lpstr>Pomenované rozsahy</vt:lpstr>
      </vt:variant>
      <vt:variant>
        <vt:i4>14</vt:i4>
      </vt:variant>
    </vt:vector>
  </HeadingPairs>
  <TitlesOfParts>
    <vt:vector size="26" baseType="lpstr">
      <vt:lpstr>štarty</vt:lpstr>
      <vt:lpstr>účasti</vt:lpstr>
      <vt:lpstr>beh</vt:lpstr>
      <vt:lpstr>cross</vt:lpstr>
      <vt:lpstr>mtb</vt:lpstr>
      <vt:lpstr>triatlon</vt:lpstr>
      <vt:lpstr>turistika</vt:lpstr>
      <vt:lpstr>uphill</vt:lpstr>
      <vt:lpstr>tombola</vt:lpstr>
      <vt:lpstr>umiestnenia</vt:lpstr>
      <vt:lpstr>CMS</vt:lpstr>
      <vt:lpstr>top_podujatia</vt:lpstr>
      <vt:lpstr>štarty!Názvy_tlače</vt:lpstr>
      <vt:lpstr>top_podujatia!Názvy_tlače</vt:lpstr>
      <vt:lpstr>beh!Oblasť_tlače</vt:lpstr>
      <vt:lpstr>CMS!Oblasť_tlače</vt:lpstr>
      <vt:lpstr>cross!Oblasť_tlače</vt:lpstr>
      <vt:lpstr>mtb!Oblasť_tlače</vt:lpstr>
      <vt:lpstr>štarty!Oblasť_tlače</vt:lpstr>
      <vt:lpstr>tombola!Oblasť_tlače</vt:lpstr>
      <vt:lpstr>top_podujatia!Oblasť_tlače</vt:lpstr>
      <vt:lpstr>triatlon!Oblasť_tlače</vt:lpstr>
      <vt:lpstr>turistika!Oblasť_tlače</vt:lpstr>
      <vt:lpstr>účasti!Oblasť_tlače</vt:lpstr>
      <vt:lpstr>umiestnenia!Oblasť_tlače</vt:lpstr>
      <vt:lpstr>uphill!Oblasť_tlače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Miklian</dc:creator>
  <cp:lastModifiedBy>Peter Miklian</cp:lastModifiedBy>
  <cp:lastPrinted>2013-03-12T01:17:22Z</cp:lastPrinted>
  <dcterms:created xsi:type="dcterms:W3CDTF">2012-03-26T20:42:48Z</dcterms:created>
  <dcterms:modified xsi:type="dcterms:W3CDTF">2013-03-12T15:10:15Z</dcterms:modified>
</cp:coreProperties>
</file>